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Youth\Membership\"/>
    </mc:Choice>
  </mc:AlternateContent>
  <xr:revisionPtr revIDLastSave="0" documentId="13_ncr:1_{F54163E5-EDD4-4807-BA9E-721234F84729}" xr6:coauthVersionLast="47" xr6:coauthVersionMax="47" xr10:uidLastSave="{00000000-0000-0000-0000-000000000000}"/>
  <workbookProtection workbookAlgorithmName="SHA-512" workbookHashValue="7g7eXdqh+8siyVly9BZfJnKp9KYocdzMs2dGZGXIvoQzzfMkqiizRSxqWREZhnaXk2m3ETKIEscLEBdtx5/LpQ==" workbookSaltValue="SVcg9qcgIyr+bz0vr1DHEA==" workbookSpinCount="100000" lockStructure="1"/>
  <bookViews>
    <workbookView xWindow="-120" yWindow="-120" windowWidth="29040" windowHeight="15720" xr2:uid="{8A17E513-ABD9-4926-B89C-8079553993AA}"/>
  </bookViews>
  <sheets>
    <sheet name="Formula" sheetId="1" r:id="rId1"/>
    <sheet name="Year Data" sheetId="2" state="hidden" r:id="rId2"/>
    <sheet name="Leap Year" sheetId="4" state="hidden" r:id="rId3"/>
    <sheet name="Password" sheetId="6" state="hidden" r:id="rId4"/>
  </sheets>
  <definedNames>
    <definedName name="bday">Formula!$B$16</definedName>
    <definedName name="endday">Formula!$C$24</definedName>
    <definedName name="tday">Formula!$B$14</definedName>
    <definedName name="YEARS">'Year Data'!$1:$1048576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29" i="1"/>
  <c r="I30" i="1"/>
  <c r="I29" i="1"/>
  <c r="I28" i="1"/>
  <c r="H28" i="1"/>
  <c r="Q5" i="2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4" i="2"/>
  <c r="P5" i="2"/>
  <c r="P6" i="2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4" i="2"/>
  <c r="R9" i="2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R8" i="2"/>
  <c r="R5" i="2"/>
  <c r="R6" i="2"/>
  <c r="R7" i="2"/>
  <c r="R4" i="2"/>
  <c r="H26" i="1"/>
  <c r="H27" i="1"/>
  <c r="I4" i="2" l="1"/>
  <c r="I5" i="2" s="1"/>
  <c r="J4" i="2"/>
  <c r="J5" i="2" s="1"/>
  <c r="K4" i="2"/>
  <c r="K5" i="2" s="1"/>
  <c r="L4" i="2"/>
  <c r="L5" i="2" s="1"/>
  <c r="M4" i="2"/>
  <c r="M5" i="2" s="1"/>
  <c r="N4" i="2"/>
  <c r="N5" i="2" s="1"/>
  <c r="O4" i="2"/>
  <c r="S4" i="2"/>
  <c r="S5" i="2" s="1"/>
  <c r="T4" i="2"/>
  <c r="T5" i="2" s="1"/>
  <c r="O5" i="2"/>
  <c r="T6" i="2" l="1"/>
  <c r="S6" i="2"/>
  <c r="T7" i="2" l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T54" i="2" s="1"/>
  <c r="T55" i="2" s="1"/>
  <c r="T56" i="2" s="1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T67" i="2" s="1"/>
  <c r="T68" i="2" s="1"/>
  <c r="T69" i="2" s="1"/>
  <c r="T70" i="2" s="1"/>
  <c r="T71" i="2" s="1"/>
  <c r="T72" i="2" s="1"/>
  <c r="T73" i="2" s="1"/>
  <c r="T74" i="2" s="1"/>
  <c r="T75" i="2" s="1"/>
  <c r="T76" i="2" s="1"/>
  <c r="T77" i="2" s="1"/>
  <c r="T78" i="2" s="1"/>
  <c r="T79" i="2" s="1"/>
  <c r="T80" i="2" s="1"/>
  <c r="T81" i="2" s="1"/>
  <c r="T82" i="2" s="1"/>
  <c r="S7" i="2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S73" i="2" s="1"/>
  <c r="S74" i="2" s="1"/>
  <c r="S75" i="2" s="1"/>
  <c r="S76" i="2" s="1"/>
  <c r="S77" i="2" s="1"/>
  <c r="S78" i="2" s="1"/>
  <c r="S79" i="2" s="1"/>
  <c r="S80" i="2" s="1"/>
  <c r="S81" i="2" s="1"/>
  <c r="S82" i="2" s="1"/>
  <c r="M6" i="2"/>
  <c r="K6" i="2"/>
  <c r="L6" i="2"/>
  <c r="L7" i="2" s="1"/>
  <c r="O6" i="2"/>
  <c r="N6" i="2"/>
  <c r="J6" i="2"/>
  <c r="I6" i="2"/>
  <c r="L8" i="2" l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I7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25" i="1"/>
  <c r="J7" i="2"/>
  <c r="N7" i="2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O7" i="2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K7" i="2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I26" i="1"/>
  <c r="M7" i="2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I27" i="1"/>
  <c r="B14" i="1"/>
  <c r="J8" i="2" l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H25" i="1"/>
  <c r="B20" i="1"/>
  <c r="C24" i="1"/>
  <c r="B24" i="1"/>
  <c r="B18" i="1" l="1"/>
  <c r="H17" i="1" l="1"/>
  <c r="H18" i="1"/>
  <c r="H19" i="1"/>
  <c r="H15" i="1"/>
  <c r="H16" i="1"/>
  <c r="H14" i="1"/>
  <c r="D24" i="1"/>
</calcChain>
</file>

<file path=xl/sharedStrings.xml><?xml version="1.0" encoding="utf-8"?>
<sst xmlns="http://schemas.openxmlformats.org/spreadsheetml/2006/main" count="466" uniqueCount="113">
  <si>
    <t>Season</t>
  </si>
  <si>
    <t>Start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</si>
  <si>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</si>
  <si>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</si>
  <si>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</si>
  <si>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</si>
  <si>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</si>
  <si>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</si>
  <si>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</si>
  <si>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</si>
  <si>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</si>
  <si>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</si>
  <si>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</si>
  <si>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</si>
  <si>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</si>
  <si>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</si>
  <si>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</si>
  <si>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</si>
  <si>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</si>
  <si>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</si>
  <si>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</si>
  <si>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</si>
  <si>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</si>
  <si>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</si>
  <si>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</si>
  <si>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</si>
  <si>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</si>
  <si>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</si>
  <si>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>2046/47</t>
  </si>
  <si>
    <t>2047/48</t>
  </si>
  <si>
    <t>2048/49</t>
  </si>
  <si>
    <t>2049/50</t>
  </si>
  <si>
    <t>2050/51</t>
  </si>
  <si>
    <t>2051/52</t>
  </si>
  <si>
    <t>2052/53</t>
  </si>
  <si>
    <t>2053/54</t>
  </si>
  <si>
    <t>2054/55</t>
  </si>
  <si>
    <t>2055/56</t>
  </si>
  <si>
    <t>2056/57</t>
  </si>
  <si>
    <t>2057/58</t>
  </si>
  <si>
    <t>2058/59</t>
  </si>
  <si>
    <t>2059/60</t>
  </si>
  <si>
    <t>2060/61</t>
  </si>
  <si>
    <t>2061/62</t>
  </si>
  <si>
    <t>2062/63</t>
  </si>
  <si>
    <t>2063/64</t>
  </si>
  <si>
    <t>2064/65</t>
  </si>
  <si>
    <t>2065/66</t>
  </si>
  <si>
    <t>2066/67</t>
  </si>
  <si>
    <t>2067/68</t>
  </si>
  <si>
    <t>2068/69</t>
  </si>
  <si>
    <t>2069/70</t>
  </si>
  <si>
    <t>2070/71</t>
  </si>
  <si>
    <t>2071/72</t>
  </si>
  <si>
    <t>2072/73</t>
  </si>
  <si>
    <t>2073/74</t>
  </si>
  <si>
    <t>2074/75</t>
  </si>
  <si>
    <t>2075/76</t>
  </si>
  <si>
    <t>2076/77</t>
  </si>
  <si>
    <t>2077/78</t>
  </si>
  <si>
    <t>2078/79</t>
  </si>
  <si>
    <t>2079/80</t>
  </si>
  <si>
    <t>2080/81</t>
  </si>
  <si>
    <t>2081/82</t>
  </si>
  <si>
    <t>2082/83</t>
  </si>
  <si>
    <t>2083/84</t>
  </si>
  <si>
    <t>2084/85</t>
  </si>
  <si>
    <t>2085/86</t>
  </si>
  <si>
    <t>2086/87</t>
  </si>
  <si>
    <t>2087/88</t>
  </si>
  <si>
    <t>2088/89</t>
  </si>
  <si>
    <t>2089/90</t>
  </si>
  <si>
    <t>2090/91</t>
  </si>
  <si>
    <t>2091/92</t>
  </si>
  <si>
    <t>2092/93</t>
  </si>
  <si>
    <t>2093/94</t>
  </si>
  <si>
    <t>2094/95</t>
  </si>
  <si>
    <t>2095/96</t>
  </si>
  <si>
    <t>2096/97</t>
  </si>
  <si>
    <t>2097/98</t>
  </si>
  <si>
    <t>2098/99</t>
  </si>
  <si>
    <t>2099/100</t>
  </si>
  <si>
    <t>Division</t>
  </si>
  <si>
    <t>U8</t>
  </si>
  <si>
    <t>U10</t>
  </si>
  <si>
    <t>U12</t>
  </si>
  <si>
    <t>Age</t>
  </si>
  <si>
    <t>Today:</t>
  </si>
  <si>
    <t>Birthday:</t>
  </si>
  <si>
    <t>This tool was created to assist you in determining a bowler's age division in USBC Youth competition.</t>
  </si>
  <si>
    <t>Year</t>
  </si>
  <si>
    <t>Division Age:</t>
  </si>
  <si>
    <t>Age Now:</t>
  </si>
  <si>
    <t>End</t>
  </si>
  <si>
    <t>YEAR</t>
  </si>
  <si>
    <t>DAYS</t>
  </si>
  <si>
    <t>Yes</t>
  </si>
  <si>
    <t>Confirmation</t>
  </si>
  <si>
    <t>No</t>
  </si>
  <si>
    <t>Leap 1</t>
  </si>
  <si>
    <t>Leap 2</t>
  </si>
  <si>
    <t>Leap 3</t>
  </si>
  <si>
    <t>Leap 4</t>
  </si>
  <si>
    <t>Oldest DOB</t>
  </si>
  <si>
    <t>Youngest DOB</t>
  </si>
  <si>
    <t>IBCY</t>
  </si>
  <si>
    <t>U18</t>
  </si>
  <si>
    <t>YOUTH</t>
  </si>
  <si>
    <r>
      <t xml:space="preserve">Step 1: Enter the bowler's birthday in cell </t>
    </r>
    <r>
      <rPr>
        <b/>
        <sz val="10"/>
        <color theme="1"/>
        <rFont val="Verdana"/>
        <family val="2"/>
      </rPr>
      <t>B16</t>
    </r>
    <r>
      <rPr>
        <sz val="10"/>
        <color theme="1"/>
        <rFont val="Verdana"/>
        <family val="2"/>
      </rPr>
      <t xml:space="preserve">. </t>
    </r>
  </si>
  <si>
    <r>
      <t xml:space="preserve">Step 2: Choose your bowling season by using the drop down in cell </t>
    </r>
    <r>
      <rPr>
        <b/>
        <sz val="10"/>
        <color theme="1"/>
        <rFont val="Verdana"/>
        <family val="2"/>
      </rPr>
      <t>A24</t>
    </r>
    <r>
      <rPr>
        <sz val="10"/>
        <color theme="1"/>
        <rFont val="Verdana"/>
        <family val="2"/>
      </rPr>
      <t>.</t>
    </r>
  </si>
  <si>
    <r>
      <t xml:space="preserve">Note the division age for that season in cell </t>
    </r>
    <r>
      <rPr>
        <b/>
        <sz val="10"/>
        <color theme="1"/>
        <rFont val="Verdana"/>
        <family val="2"/>
      </rPr>
      <t>B18</t>
    </r>
    <r>
      <rPr>
        <sz val="10"/>
        <color theme="1"/>
        <rFont val="Verdana"/>
        <family val="2"/>
      </rPr>
      <t xml:space="preserve">. Also, the division they'll compete in for that season is identified in </t>
    </r>
    <r>
      <rPr>
        <b/>
        <sz val="10"/>
        <color theme="1"/>
        <rFont val="Verdana"/>
        <family val="2"/>
      </rPr>
      <t>column H</t>
    </r>
    <r>
      <rPr>
        <sz val="10"/>
        <color theme="1"/>
        <rFont val="Verdana"/>
        <family val="2"/>
      </rPr>
      <t xml:space="preserve">. In addition, the age divisions are established for the season chosen in the </t>
    </r>
    <r>
      <rPr>
        <b/>
        <sz val="10"/>
        <color theme="1"/>
        <rFont val="Verdana"/>
        <family val="2"/>
      </rPr>
      <t>peach box area</t>
    </r>
    <r>
      <rPr>
        <sz val="10"/>
        <color theme="1"/>
        <rFont val="Verdana"/>
        <family val="2"/>
      </rPr>
      <t>.</t>
    </r>
  </si>
  <si>
    <t>U16</t>
  </si>
  <si>
    <t>U14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</si>
</sst>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11"/>
      <color theme="1"/>
      <name val="Verdana"/>
      <family val="2"/>
    </font>
    <font>
      <sz val="6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4" fontId="0" fillId="2" borderId="1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14" fontId="0" fillId="0" borderId="0" xfId="0" applyNumberFormat="1"/>
    <xf numFmtId="1" fontId="0" fillId="2" borderId="1" xfId="0" applyNumberForma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0" fillId="6" borderId="5" xfId="0" applyFill="1" applyBorder="1" applyAlignment="1">
      <alignment horizontal="center" vertical="center"/>
    </xf>
    <xf numFmtId="14" fontId="0" fillId="6" borderId="0" xfId="0" applyNumberFormat="1" applyFill="1" applyAlignment="1">
      <alignment horizontal="center"/>
    </xf>
    <xf numFmtId="14" fontId="0" fillId="6" borderId="6" xfId="0" applyNumberFormat="1" applyFill="1" applyBorder="1" applyAlignment="1">
      <alignment horizontal="center"/>
    </xf>
    <xf numFmtId="0" fontId="0" fillId="6" borderId="7" xfId="0" applyFill="1" applyBorder="1" applyAlignment="1">
      <alignment horizontal="center" vertical="center"/>
    </xf>
    <xf numFmtId="14" fontId="0" fillId="6" borderId="8" xfId="0" applyNumberFormat="1" applyFill="1" applyBorder="1" applyAlignment="1">
      <alignment horizontal="center"/>
    </xf>
    <xf numFmtId="14" fontId="0" fillId="6" borderId="9" xfId="0" applyNumberFormat="1" applyFill="1" applyBorder="1" applyAlignment="1">
      <alignment horizontal="center"/>
    </xf>
    <xf numFmtId="0" fontId="0" fillId="0" borderId="0" xfId="0" applyProtection="1">
      <protection locked="0"/>
    </xf>
    <xf numFmtId="0" fontId="7" fillId="7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1</xdr:col>
      <xdr:colOff>838199</xdr:colOff>
      <xdr:row>3</xdr:row>
      <xdr:rowOff>8844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82DB0A-3DA3-4E64-8535-6A9C41B1A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0" y="0"/>
          <a:ext cx="1657349" cy="551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F299-B84D-4EAE-9928-60E444C2A773}">
  <sheetPr codeName="Sheet1">
    <pageSetUpPr fitToPage="1"/>
  </sheetPr>
  <dimension ref="A4:K34"/>
  <sheetViews>
    <sheetView tabSelected="1" workbookViewId="0">
      <selection activeCell="B16" sqref="B16"/>
    </sheetView>
  </sheetViews>
  <sheetFormatPr defaultColWidth="8.796875" defaultRowHeight="14.25" x14ac:dyDescent="0.2"/>
  <cols>
    <col min="1" max="1" width="12.59765625" customWidth="1"/>
    <col min="2" max="2" width="11.09765625" customWidth="1"/>
    <col min="3" max="3" width="9.296875" bestFit="1" customWidth="1"/>
    <col min="4" max="4" width="4.8984375" bestFit="1" customWidth="1"/>
    <col min="5" max="5" width="9.296875" customWidth="1"/>
    <col min="6" max="6" width="4.09765625" customWidth="1"/>
    <col min="7" max="7" width="7.796875" customWidth="1"/>
    <col min="8" max="8" width="12.69921875" style="3" bestFit="1" customWidth="1"/>
    <col min="9" max="9" width="13.09765625" customWidth="1"/>
    <col min="12" max="12" width="31.5" bestFit="1" customWidth="1"/>
  </cols>
  <sheetData>
    <row r="4" spans="1:11" x14ac:dyDescent="0.2">
      <c r="A4" s="40" t="s">
        <v>89</v>
      </c>
      <c r="B4" s="40"/>
      <c r="C4" s="40"/>
      <c r="D4" s="40"/>
      <c r="E4" s="40"/>
      <c r="F4" s="40"/>
      <c r="G4" s="40"/>
      <c r="H4" s="40"/>
      <c r="I4" s="40"/>
      <c r="J4" s="40"/>
    </row>
    <row r="5" spans="1:1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1" x14ac:dyDescent="0.2">
      <c r="A7" s="39" t="s">
        <v>108</v>
      </c>
      <c r="B7" s="39"/>
      <c r="C7" s="39"/>
      <c r="D7" s="39"/>
      <c r="E7" s="39"/>
      <c r="F7" s="39"/>
      <c r="G7" s="39"/>
      <c r="H7" s="39"/>
      <c r="I7" s="39"/>
      <c r="J7" s="39"/>
    </row>
    <row r="8" spans="1:11" x14ac:dyDescent="0.2">
      <c r="A8" s="39" t="s">
        <v>109</v>
      </c>
      <c r="B8" s="39"/>
      <c r="C8" s="39"/>
      <c r="D8" s="39"/>
      <c r="E8" s="39"/>
      <c r="F8" s="39"/>
      <c r="G8" s="39"/>
      <c r="H8" s="39"/>
      <c r="I8" s="39"/>
      <c r="J8" s="39"/>
    </row>
    <row r="9" spans="1:11" x14ac:dyDescent="0.2">
      <c r="A9" s="39" t="s">
        <v>110</v>
      </c>
      <c r="B9" s="39"/>
      <c r="C9" s="39"/>
      <c r="D9" s="39"/>
      <c r="E9" s="39"/>
      <c r="F9" s="39"/>
      <c r="G9" s="39"/>
      <c r="H9" s="39"/>
      <c r="I9" s="39"/>
      <c r="J9" s="39"/>
    </row>
    <row r="10" spans="1:1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1" ht="15" customHeight="1" x14ac:dyDescent="0.2">
      <c r="A12" s="8"/>
      <c r="B12" s="8"/>
      <c r="C12" s="8"/>
      <c r="D12" s="8"/>
      <c r="E12" s="8"/>
      <c r="F12" s="9"/>
      <c r="G12" s="37" t="s">
        <v>107</v>
      </c>
      <c r="H12" s="38"/>
      <c r="I12" s="8"/>
      <c r="J12" s="8"/>
      <c r="K12" s="8"/>
    </row>
    <row r="13" spans="1:11" x14ac:dyDescent="0.2">
      <c r="F13" s="10" t="s">
        <v>86</v>
      </c>
      <c r="G13" s="11" t="s">
        <v>82</v>
      </c>
      <c r="H13" s="12" t="s">
        <v>97</v>
      </c>
    </row>
    <row r="14" spans="1:11" x14ac:dyDescent="0.2">
      <c r="A14" s="13" t="s">
        <v>87</v>
      </c>
      <c r="B14" s="14">
        <f ca="1">TODAY()</f>
        <v>45860</v>
      </c>
      <c r="C14" s="4"/>
      <c r="F14" s="3">
        <v>8</v>
      </c>
      <c r="G14" s="15" t="s">
        <v>83</v>
      </c>
      <c r="H14" s="16" t="str">
        <f>IF($B$18&lt;=$F14,"Yes","")</f>
        <v/>
      </c>
    </row>
    <row r="15" spans="1:11" x14ac:dyDescent="0.2">
      <c r="B15" s="3"/>
      <c r="C15" s="3"/>
      <c r="F15" s="3">
        <v>10</v>
      </c>
      <c r="G15" s="15" t="s">
        <v>84</v>
      </c>
      <c r="H15" s="16" t="str">
        <f>IF(AND($B$18&lt;=$F15,$B$18&gt;F14),"Yes","")</f>
        <v/>
      </c>
    </row>
    <row r="16" spans="1:11" x14ac:dyDescent="0.2">
      <c r="A16" s="13" t="s">
        <v>88</v>
      </c>
      <c r="B16" s="5">
        <v>42059</v>
      </c>
      <c r="C16" s="4"/>
      <c r="D16" s="17"/>
      <c r="E16" s="17"/>
      <c r="F16" s="3">
        <v>12</v>
      </c>
      <c r="G16" s="15" t="s">
        <v>85</v>
      </c>
      <c r="H16" s="16" t="str">
        <f t="shared" ref="H16:H19" si="0">IF(AND($B$18&lt;=$F16,$B$18&gt;F15),"Yes","")</f>
        <v>Yes</v>
      </c>
      <c r="J16" s="17"/>
      <c r="K16" s="17"/>
    </row>
    <row r="17" spans="1:9" x14ac:dyDescent="0.2">
      <c r="A17" s="13"/>
      <c r="B17" s="4"/>
      <c r="C17" s="4"/>
      <c r="F17" s="3">
        <v>14</v>
      </c>
      <c r="G17" s="15" t="s">
        <v>112</v>
      </c>
      <c r="H17" s="16" t="str">
        <f t="shared" si="0"/>
        <v/>
      </c>
    </row>
    <row r="18" spans="1:9" s="21" customFormat="1" x14ac:dyDescent="0.2">
      <c r="A18" s="13" t="s">
        <v>91</v>
      </c>
      <c r="B18" s="18">
        <f>IF(MONTH(endday)&lt;MONTH(bday),YEAR(endday)-YEAR(bday)-1,IF(AND(MONTH(endday)=MONTH(bday),DAY(endday)&lt;DAY(bday)),YEAR(endday)-YEAR(bday)-1,YEAR(endday)-YEAR(bday)))</f>
        <v>11</v>
      </c>
      <c r="C18" s="3"/>
      <c r="D18"/>
      <c r="E18"/>
      <c r="F18" s="3">
        <v>16</v>
      </c>
      <c r="G18" s="15" t="s">
        <v>111</v>
      </c>
      <c r="H18" s="16" t="str">
        <f t="shared" si="0"/>
        <v/>
      </c>
      <c r="I18"/>
    </row>
    <row r="19" spans="1:9" x14ac:dyDescent="0.2">
      <c r="F19" s="3">
        <v>18</v>
      </c>
      <c r="G19" s="19" t="s">
        <v>106</v>
      </c>
      <c r="H19" s="20" t="str">
        <f t="shared" si="0"/>
        <v/>
      </c>
      <c r="I19" s="21"/>
    </row>
    <row r="20" spans="1:9" ht="15" customHeight="1" x14ac:dyDescent="0.2">
      <c r="A20" s="13" t="s">
        <v>92</v>
      </c>
      <c r="B20" s="18">
        <f ca="1">IF(MONTH(tday)&lt;MONTH(bday),YEAR(tday)-YEAR(bday)-1,IF(AND(MONTH(tday)=MONTH(bday),DAY(tday)&lt;DAY(bday)),YEAR(tday)-YEAR(bday)-1,YEAR(tday)-YEAR(bday)))</f>
        <v>10</v>
      </c>
      <c r="C20" s="3"/>
      <c r="F20" s="23"/>
      <c r="G20" s="22"/>
      <c r="I20" s="21"/>
    </row>
    <row r="21" spans="1:9" x14ac:dyDescent="0.2">
      <c r="F21" s="3"/>
      <c r="G21" s="22"/>
      <c r="I21" s="21"/>
    </row>
    <row r="22" spans="1:9" x14ac:dyDescent="0.2">
      <c r="A22" s="10" t="s">
        <v>0</v>
      </c>
      <c r="B22" s="10" t="s">
        <v>1</v>
      </c>
      <c r="C22" s="10" t="s">
        <v>93</v>
      </c>
      <c r="D22" s="10" t="s">
        <v>90</v>
      </c>
      <c r="E22" s="10"/>
      <c r="F22" s="3"/>
      <c r="G22" s="22"/>
      <c r="I22" s="21"/>
    </row>
    <row r="23" spans="1:9" ht="15" thickBot="1" x14ac:dyDescent="0.25">
      <c r="A23" s="24"/>
      <c r="B23" s="24"/>
      <c r="C23" s="24"/>
    </row>
    <row r="24" spans="1:9" x14ac:dyDescent="0.2">
      <c r="A24" s="6" t="s">
        <v>7</v>
      </c>
      <c r="B24" s="25">
        <f>IFERROR(VLOOKUP($A24,YEARS,2,0),"")</f>
        <v>45870</v>
      </c>
      <c r="C24" s="25">
        <f>IFERROR(VLOOKUP($A24,YEARS,3,0),"")</f>
        <v>46234</v>
      </c>
      <c r="D24" s="26">
        <f>IFERROR(YEAR(B24),"")</f>
        <v>2025</v>
      </c>
      <c r="E24" s="22"/>
      <c r="G24" s="27" t="s">
        <v>82</v>
      </c>
      <c r="H24" s="28" t="s">
        <v>103</v>
      </c>
      <c r="I24" s="29" t="s">
        <v>104</v>
      </c>
    </row>
    <row r="25" spans="1:9" x14ac:dyDescent="0.2">
      <c r="G25" s="30" t="s">
        <v>83</v>
      </c>
      <c r="H25" s="31">
        <f>VLOOKUP($A$24,YEARS,10,0)</f>
        <v>42948</v>
      </c>
      <c r="I25" s="32">
        <f>VLOOKUP($A$24,YEARS,9,0)</f>
        <v>45869</v>
      </c>
    </row>
    <row r="26" spans="1:9" x14ac:dyDescent="0.2">
      <c r="G26" s="30" t="s">
        <v>84</v>
      </c>
      <c r="H26" s="31">
        <f>VLOOKUP($A$24,YEARS,12,0)</f>
        <v>42217</v>
      </c>
      <c r="I26" s="32">
        <f>VLOOKUP($A$24,YEARS,11,0)</f>
        <v>42947</v>
      </c>
    </row>
    <row r="27" spans="1:9" x14ac:dyDescent="0.2">
      <c r="G27" s="30" t="s">
        <v>85</v>
      </c>
      <c r="H27" s="31">
        <f>VLOOKUP($A$24,YEARS,14,0)</f>
        <v>41487</v>
      </c>
      <c r="I27" s="32">
        <f>VLOOKUP($A$24,YEARS,13,0)</f>
        <v>42216</v>
      </c>
    </row>
    <row r="28" spans="1:9" x14ac:dyDescent="0.2">
      <c r="G28" s="30" t="s">
        <v>112</v>
      </c>
      <c r="H28" s="31">
        <f>VLOOKUP($A$24,YEARS,16,0)</f>
        <v>40756</v>
      </c>
      <c r="I28" s="32">
        <f>VLOOKUP($A$24,YEARS,15,0)</f>
        <v>41486</v>
      </c>
    </row>
    <row r="29" spans="1:9" x14ac:dyDescent="0.2">
      <c r="G29" s="30" t="s">
        <v>111</v>
      </c>
      <c r="H29" s="31">
        <f>VLOOKUP($A$24,YEARS,18,0)</f>
        <v>40026</v>
      </c>
      <c r="I29" s="32">
        <f>VLOOKUP($A$24,YEARS,17,0)</f>
        <v>40755</v>
      </c>
    </row>
    <row r="30" spans="1:9" ht="15" thickBot="1" x14ac:dyDescent="0.25">
      <c r="G30" s="33" t="s">
        <v>106</v>
      </c>
      <c r="H30" s="34">
        <f>VLOOKUP($A$24,YEARS,20,0)</f>
        <v>39295</v>
      </c>
      <c r="I30" s="35">
        <f>VLOOKUP($A$24,YEARS,19,0)</f>
        <v>40025</v>
      </c>
    </row>
    <row r="34" spans="2:2" x14ac:dyDescent="0.2">
      <c r="B34" s="36"/>
    </row>
  </sheetData>
  <sheetProtection algorithmName="SHA-512" hashValue="95kuiBKfZtQOKq/CSGF7oTrTIbJ40VihkCmFmArrGbHzLpzRfK1moDr7vZP24LoJ39R3JIWs37B//YWetv0oRg==" saltValue="0BhFvHZILpGL6PdyAdvhJQ==" spinCount="100000" sheet="1" objects="1" scenarios="1" selectLockedCells="1"/>
  <mergeCells count="5">
    <mergeCell ref="G12:H12"/>
    <mergeCell ref="A9:J10"/>
    <mergeCell ref="A4:J6"/>
    <mergeCell ref="A7:J7"/>
    <mergeCell ref="A8:J8"/>
  </mergeCells>
  <conditionalFormatting sqref="F14:H19 G20:H22 F21:F22 G24:G30">
    <cfRule type="containsText" dxfId="0" priority="2" operator="containsText" text="Yes">
      <formula>NOT(ISERROR(SEARCH("Yes",F14)))</formula>
    </cfRule>
  </conditionalFormatting>
  <dataValidations xWindow="95" yWindow="692" count="2">
    <dataValidation allowBlank="1" showInputMessage="1" showErrorMessage="1" promptTitle="Confirmation" prompt="Based on the bowler birthdate and current bowling season selected, a Yes will appear in what age division the bowler will compete in for that year based on their age. " sqref="H13" xr:uid="{6728B92D-64D3-4998-88D9-D36A8108AB0B}"/>
    <dataValidation allowBlank="1" showInputMessage="1" showErrorMessage="1" promptTitle="TODAY" prompt="This will update with the current date. Please note, this formula sheet will accurately work if you want to evaluate current season age divisions as of now." sqref="A14" xr:uid="{095E9829-58D9-4689-80F1-B4D4D987C557}"/>
  </dataValidations>
  <pageMargins left="0.7" right="0.7" top="0.75" bottom="0.75" header="0.3" footer="0.3"/>
  <pageSetup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5" yWindow="692" count="1">
        <x14:dataValidation type="list" showInputMessage="1" showErrorMessage="1" promptTitle="Season Drop Down" prompt="Select the bowling season here and the cell to the right will populate the correct season start date." xr:uid="{764FA7B6-4DB1-4460-851B-CB157DFA74F8}">
          <x14:formula1>
            <xm:f>'Year Data'!$A$2:$A$106</xm:f>
          </x14:formula1>
          <xm:sqref>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1870-CAB5-49AD-8F98-A6338485739B}">
  <sheetPr codeName="Sheet2"/>
  <dimension ref="A1:T82"/>
  <sheetViews>
    <sheetView workbookViewId="0">
      <selection activeCell="P87" sqref="P87"/>
    </sheetView>
  </sheetViews>
  <sheetFormatPr defaultColWidth="8.796875" defaultRowHeight="14.25" x14ac:dyDescent="0.2"/>
  <cols>
    <col min="1" max="1" width="8.59765625" style="3" bestFit="1" customWidth="1"/>
    <col min="2" max="2" width="9.296875" style="3" bestFit="1" customWidth="1"/>
    <col min="3" max="3" width="9.296875" style="3" customWidth="1"/>
    <col min="4" max="7" width="6.5" style="3" bestFit="1" customWidth="1"/>
    <col min="8" max="8" width="9.296875" style="3" customWidth="1"/>
    <col min="9" max="13" width="9.296875" style="3" bestFit="1" customWidth="1"/>
    <col min="14" max="14" width="8.796875" style="3"/>
    <col min="15" max="16" width="9.296875" style="3" bestFit="1" customWidth="1"/>
    <col min="17" max="18" width="9.296875" style="3" customWidth="1"/>
    <col min="19" max="20" width="9.296875" style="3" bestFit="1" customWidth="1"/>
    <col min="21" max="16384" width="8.796875" style="3"/>
  </cols>
  <sheetData>
    <row r="1" spans="1:20" s="2" customFormat="1" x14ac:dyDescent="0.2">
      <c r="A1" s="2" t="s">
        <v>0</v>
      </c>
      <c r="B1" s="2" t="s">
        <v>1</v>
      </c>
      <c r="C1" s="2" t="s">
        <v>93</v>
      </c>
      <c r="D1" s="2" t="s">
        <v>99</v>
      </c>
      <c r="E1" s="2" t="s">
        <v>100</v>
      </c>
      <c r="F1" s="2" t="s">
        <v>101</v>
      </c>
      <c r="G1" s="2" t="s">
        <v>102</v>
      </c>
      <c r="I1" s="2" t="s">
        <v>83</v>
      </c>
      <c r="J1" s="2" t="s">
        <v>83</v>
      </c>
      <c r="K1" s="2" t="s">
        <v>84</v>
      </c>
      <c r="L1" s="2" t="s">
        <v>84</v>
      </c>
      <c r="M1" s="2" t="s">
        <v>85</v>
      </c>
      <c r="N1" s="2" t="s">
        <v>85</v>
      </c>
      <c r="O1" s="2" t="s">
        <v>112</v>
      </c>
      <c r="P1" s="2" t="s">
        <v>112</v>
      </c>
      <c r="Q1" s="2" t="s">
        <v>111</v>
      </c>
      <c r="R1" s="2" t="s">
        <v>111</v>
      </c>
      <c r="S1" s="2" t="s">
        <v>106</v>
      </c>
      <c r="T1" s="2" t="s">
        <v>106</v>
      </c>
    </row>
    <row r="2" spans="1:20" x14ac:dyDescent="0.2">
      <c r="I2" s="3" t="s">
        <v>1</v>
      </c>
      <c r="J2" s="3" t="s">
        <v>93</v>
      </c>
      <c r="K2" s="3" t="s">
        <v>1</v>
      </c>
      <c r="L2" s="3" t="s">
        <v>93</v>
      </c>
      <c r="M2" s="3" t="s">
        <v>1</v>
      </c>
      <c r="N2" s="3" t="s">
        <v>93</v>
      </c>
      <c r="O2" s="3" t="s">
        <v>1</v>
      </c>
      <c r="P2" s="3" t="s">
        <v>93</v>
      </c>
      <c r="Q2" s="3" t="s">
        <v>1</v>
      </c>
      <c r="R2" s="3" t="s">
        <v>93</v>
      </c>
      <c r="S2" s="3" t="s">
        <v>1</v>
      </c>
      <c r="T2" s="3" t="s">
        <v>93</v>
      </c>
    </row>
    <row r="3" spans="1:20" x14ac:dyDescent="0.2">
      <c r="A3" s="3" t="s">
        <v>2</v>
      </c>
      <c r="B3" s="4">
        <v>44044</v>
      </c>
      <c r="C3" s="4">
        <v>44408</v>
      </c>
      <c r="D3" s="4" t="s">
        <v>96</v>
      </c>
      <c r="E3" s="4" t="s">
        <v>98</v>
      </c>
      <c r="F3" s="4" t="s">
        <v>98</v>
      </c>
      <c r="G3" s="4" t="s">
        <v>98</v>
      </c>
      <c r="H3" s="4"/>
      <c r="I3" s="4">
        <v>44043</v>
      </c>
      <c r="J3" s="4">
        <v>41122</v>
      </c>
      <c r="K3" s="4">
        <v>41121</v>
      </c>
      <c r="L3" s="4">
        <v>40391</v>
      </c>
      <c r="M3" s="4">
        <v>40390</v>
      </c>
      <c r="N3" s="4">
        <v>39661</v>
      </c>
      <c r="O3" s="4">
        <v>39660</v>
      </c>
      <c r="P3" s="4">
        <v>38930</v>
      </c>
      <c r="Q3" s="4">
        <v>38929</v>
      </c>
      <c r="R3" s="4">
        <v>38200</v>
      </c>
      <c r="S3" s="4">
        <v>38199</v>
      </c>
      <c r="T3" s="4">
        <v>37469</v>
      </c>
    </row>
    <row r="4" spans="1:20" x14ac:dyDescent="0.2">
      <c r="A4" s="3" t="s">
        <v>3</v>
      </c>
      <c r="B4" s="4">
        <v>44409</v>
      </c>
      <c r="C4" s="4">
        <v>44773</v>
      </c>
      <c r="D4" s="4" t="s">
        <v>98</v>
      </c>
      <c r="E4" s="4" t="s">
        <v>98</v>
      </c>
      <c r="F4" s="4" t="s">
        <v>98</v>
      </c>
      <c r="G4" s="4" t="s">
        <v>96</v>
      </c>
      <c r="H4" s="4"/>
      <c r="I4" s="4">
        <f t="shared" ref="I4:I66" si="0">IF($D4="Yes",I3+366,I3+365)</f>
        <v>44408</v>
      </c>
      <c r="J4" s="4">
        <f t="shared" ref="J4:J66" si="1">IF($D4="Yes",J3+366,J3+365)</f>
        <v>41487</v>
      </c>
      <c r="K4" s="4">
        <f t="shared" ref="K4:K66" si="2">IF($D4="Yes",K3+366,K3+365)</f>
        <v>41486</v>
      </c>
      <c r="L4" s="4">
        <f t="shared" ref="L4:L66" si="3">IF($E4="Yes",L3+366,L3+365)</f>
        <v>40756</v>
      </c>
      <c r="M4" s="4">
        <f t="shared" ref="M4:M66" si="4">IF($E4="Yes",M3+366,M3+365)</f>
        <v>40755</v>
      </c>
      <c r="N4" s="4">
        <f t="shared" ref="N4:O17" si="5">IF($D4="Yes",N3+366,N3+365)</f>
        <v>40026</v>
      </c>
      <c r="O4" s="4">
        <f t="shared" si="5"/>
        <v>40025</v>
      </c>
      <c r="P4" s="4">
        <f>IF($E4="Yes",P3+366,P3+365)</f>
        <v>39295</v>
      </c>
      <c r="Q4" s="4">
        <f>IF($E4="yes",Q3+366,Q3+365)</f>
        <v>39294</v>
      </c>
      <c r="R4" s="4">
        <f>IF($D4="Yes",R3+366,R3+365)</f>
        <v>38565</v>
      </c>
      <c r="S4" s="4">
        <f>IF($D4="Yes",S3+366,S3+365)</f>
        <v>38564</v>
      </c>
      <c r="T4" s="4">
        <f>IF($E4="Yes",T3+366,T3+365)</f>
        <v>37834</v>
      </c>
    </row>
    <row r="5" spans="1:20" x14ac:dyDescent="0.2">
      <c r="A5" s="3" t="s">
        <v>4</v>
      </c>
      <c r="B5" s="4">
        <v>44774</v>
      </c>
      <c r="C5" s="4">
        <v>45138</v>
      </c>
      <c r="D5" s="4" t="s">
        <v>98</v>
      </c>
      <c r="E5" s="4" t="s">
        <v>96</v>
      </c>
      <c r="F5" s="4" t="s">
        <v>98</v>
      </c>
      <c r="G5" s="4" t="s">
        <v>98</v>
      </c>
      <c r="H5" s="4"/>
      <c r="I5" s="4">
        <f t="shared" si="0"/>
        <v>44773</v>
      </c>
      <c r="J5" s="4">
        <f t="shared" si="1"/>
        <v>41852</v>
      </c>
      <c r="K5" s="4">
        <f t="shared" si="2"/>
        <v>41851</v>
      </c>
      <c r="L5" s="4">
        <f t="shared" si="3"/>
        <v>41122</v>
      </c>
      <c r="M5" s="4">
        <f t="shared" si="4"/>
        <v>41121</v>
      </c>
      <c r="N5" s="4">
        <f t="shared" si="5"/>
        <v>40391</v>
      </c>
      <c r="O5" s="4">
        <f t="shared" si="5"/>
        <v>40390</v>
      </c>
      <c r="P5" s="4">
        <f t="shared" ref="P5:P68" si="6">IF($E5="Yes",P4+366,P4+365)</f>
        <v>39661</v>
      </c>
      <c r="Q5" s="4">
        <f t="shared" ref="Q5:Q68" si="7">IF($E5="yes",Q4+366,Q4+365)</f>
        <v>39660</v>
      </c>
      <c r="R5" s="4">
        <f t="shared" ref="R5:R7" si="8">IF($D5="Yes",R4+366,R4+365)</f>
        <v>38930</v>
      </c>
      <c r="S5" s="4">
        <f t="shared" ref="S5:S68" si="9">IF($D5="Yes",S4+366,S4+365)</f>
        <v>38929</v>
      </c>
      <c r="T5" s="4">
        <f t="shared" ref="T5:T68" si="10">IF($E5="Yes",T4+366,T4+365)</f>
        <v>38200</v>
      </c>
    </row>
    <row r="6" spans="1:20" x14ac:dyDescent="0.2">
      <c r="A6" s="3" t="s">
        <v>5</v>
      </c>
      <c r="B6" s="4">
        <v>45139</v>
      </c>
      <c r="C6" s="4">
        <v>45504</v>
      </c>
      <c r="D6" s="4" t="s">
        <v>98</v>
      </c>
      <c r="E6" s="4" t="s">
        <v>98</v>
      </c>
      <c r="F6" s="4" t="s">
        <v>96</v>
      </c>
      <c r="G6" s="4" t="s">
        <v>98</v>
      </c>
      <c r="H6" s="4"/>
      <c r="I6" s="4">
        <f>IF($D6="Yes",I5+366,I5+365)</f>
        <v>45138</v>
      </c>
      <c r="J6" s="4">
        <f>IF($D6="Yes",J5+366,J5+365)</f>
        <v>42217</v>
      </c>
      <c r="K6" s="4">
        <f>IF($D6="Yes",K5+366,K5+365)</f>
        <v>42216</v>
      </c>
      <c r="L6" s="4">
        <f>IF($E6="Yes",L5+366,L5+365)</f>
        <v>41487</v>
      </c>
      <c r="M6" s="4">
        <f>IF($E6="Yes",M5+366,M5+365)</f>
        <v>41486</v>
      </c>
      <c r="N6" s="4">
        <f>IF($D6="Yes",N5+366,N5+365)</f>
        <v>40756</v>
      </c>
      <c r="O6" s="4">
        <f>IF($D6="Yes",O5+366,O5+365)</f>
        <v>40755</v>
      </c>
      <c r="P6" s="4">
        <f t="shared" si="6"/>
        <v>40026</v>
      </c>
      <c r="Q6" s="4">
        <f t="shared" si="7"/>
        <v>40025</v>
      </c>
      <c r="R6" s="4">
        <f t="shared" si="8"/>
        <v>39295</v>
      </c>
      <c r="S6" s="4">
        <f>IF($D6="Yes",S5+366,S5+365)</f>
        <v>39294</v>
      </c>
      <c r="T6" s="4">
        <f>IF($E6="Yes",T5+366,T5+365)</f>
        <v>38565</v>
      </c>
    </row>
    <row r="7" spans="1:20" x14ac:dyDescent="0.2">
      <c r="A7" s="3" t="s">
        <v>6</v>
      </c>
      <c r="B7" s="4">
        <v>45505</v>
      </c>
      <c r="C7" s="4">
        <v>45869</v>
      </c>
      <c r="D7" s="4" t="s">
        <v>96</v>
      </c>
      <c r="E7" s="4" t="s">
        <v>98</v>
      </c>
      <c r="F7" s="4" t="s">
        <v>98</v>
      </c>
      <c r="G7" s="4" t="s">
        <v>98</v>
      </c>
      <c r="H7" s="4"/>
      <c r="I7" s="4">
        <f t="shared" si="0"/>
        <v>45504</v>
      </c>
      <c r="J7" s="4">
        <f t="shared" si="1"/>
        <v>42583</v>
      </c>
      <c r="K7" s="4">
        <f t="shared" si="2"/>
        <v>42582</v>
      </c>
      <c r="L7" s="4">
        <f t="shared" si="3"/>
        <v>41852</v>
      </c>
      <c r="M7" s="4">
        <f t="shared" si="4"/>
        <v>41851</v>
      </c>
      <c r="N7" s="4">
        <f t="shared" si="5"/>
        <v>41122</v>
      </c>
      <c r="O7" s="4">
        <f t="shared" si="5"/>
        <v>41121</v>
      </c>
      <c r="P7" s="4">
        <f t="shared" si="6"/>
        <v>40391</v>
      </c>
      <c r="Q7" s="4">
        <f t="shared" si="7"/>
        <v>40390</v>
      </c>
      <c r="R7" s="4">
        <f t="shared" si="8"/>
        <v>39661</v>
      </c>
      <c r="S7" s="4">
        <f t="shared" si="9"/>
        <v>39660</v>
      </c>
      <c r="T7" s="4">
        <f t="shared" si="10"/>
        <v>38930</v>
      </c>
    </row>
    <row r="8" spans="1:20" x14ac:dyDescent="0.2">
      <c r="A8" s="3" t="s">
        <v>7</v>
      </c>
      <c r="B8" s="4">
        <v>45870</v>
      </c>
      <c r="C8" s="4">
        <v>46234</v>
      </c>
      <c r="D8" s="4" t="s">
        <v>98</v>
      </c>
      <c r="E8" s="4" t="s">
        <v>98</v>
      </c>
      <c r="F8" s="4" t="s">
        <v>98</v>
      </c>
      <c r="G8" s="4" t="s">
        <v>96</v>
      </c>
      <c r="H8" s="4"/>
      <c r="I8" s="4">
        <f t="shared" si="0"/>
        <v>45869</v>
      </c>
      <c r="J8" s="4">
        <f t="shared" si="1"/>
        <v>42948</v>
      </c>
      <c r="K8" s="4">
        <f t="shared" si="2"/>
        <v>42947</v>
      </c>
      <c r="L8" s="4">
        <f t="shared" si="3"/>
        <v>42217</v>
      </c>
      <c r="M8" s="4">
        <f t="shared" si="4"/>
        <v>42216</v>
      </c>
      <c r="N8" s="4">
        <f t="shared" si="5"/>
        <v>41487</v>
      </c>
      <c r="O8" s="4">
        <f t="shared" si="5"/>
        <v>41486</v>
      </c>
      <c r="P8" s="4">
        <f t="shared" si="6"/>
        <v>40756</v>
      </c>
      <c r="Q8" s="4">
        <f t="shared" si="7"/>
        <v>40755</v>
      </c>
      <c r="R8" s="4">
        <f>IF($D8="Yes",R7+366,R7+365)</f>
        <v>40026</v>
      </c>
      <c r="S8" s="4">
        <f t="shared" si="9"/>
        <v>40025</v>
      </c>
      <c r="T8" s="4">
        <f t="shared" si="10"/>
        <v>39295</v>
      </c>
    </row>
    <row r="9" spans="1:20" x14ac:dyDescent="0.2">
      <c r="A9" s="3" t="s">
        <v>8</v>
      </c>
      <c r="B9" s="4">
        <v>46235</v>
      </c>
      <c r="C9" s="4">
        <v>46599</v>
      </c>
      <c r="D9" s="4" t="s">
        <v>98</v>
      </c>
      <c r="E9" s="4" t="s">
        <v>96</v>
      </c>
      <c r="F9" s="4" t="s">
        <v>98</v>
      </c>
      <c r="G9" s="4" t="s">
        <v>98</v>
      </c>
      <c r="H9" s="4"/>
      <c r="I9" s="4">
        <f t="shared" si="0"/>
        <v>46234</v>
      </c>
      <c r="J9" s="4">
        <f t="shared" si="1"/>
        <v>43313</v>
      </c>
      <c r="K9" s="4">
        <f t="shared" si="2"/>
        <v>43312</v>
      </c>
      <c r="L9" s="4">
        <f t="shared" si="3"/>
        <v>42583</v>
      </c>
      <c r="M9" s="4">
        <f t="shared" si="4"/>
        <v>42582</v>
      </c>
      <c r="N9" s="4">
        <f t="shared" si="5"/>
        <v>41852</v>
      </c>
      <c r="O9" s="4">
        <f t="shared" si="5"/>
        <v>41851</v>
      </c>
      <c r="P9" s="4">
        <f t="shared" si="6"/>
        <v>41122</v>
      </c>
      <c r="Q9" s="4">
        <f t="shared" si="7"/>
        <v>41121</v>
      </c>
      <c r="R9" s="4">
        <f t="shared" ref="R9:R72" si="11">IF($D9="Yes",R8+366,R8+365)</f>
        <v>40391</v>
      </c>
      <c r="S9" s="4">
        <f t="shared" si="9"/>
        <v>40390</v>
      </c>
      <c r="T9" s="4">
        <f t="shared" si="10"/>
        <v>39661</v>
      </c>
    </row>
    <row r="10" spans="1:20" x14ac:dyDescent="0.2">
      <c r="A10" s="3" t="s">
        <v>9</v>
      </c>
      <c r="B10" s="4">
        <v>46600</v>
      </c>
      <c r="C10" s="4">
        <v>46965</v>
      </c>
      <c r="D10" s="4" t="s">
        <v>98</v>
      </c>
      <c r="E10" s="4" t="s">
        <v>98</v>
      </c>
      <c r="F10" s="4" t="s">
        <v>96</v>
      </c>
      <c r="G10" s="4" t="s">
        <v>98</v>
      </c>
      <c r="H10" s="4"/>
      <c r="I10" s="4">
        <f t="shared" si="0"/>
        <v>46599</v>
      </c>
      <c r="J10" s="4">
        <f t="shared" si="1"/>
        <v>43678</v>
      </c>
      <c r="K10" s="4">
        <f t="shared" si="2"/>
        <v>43677</v>
      </c>
      <c r="L10" s="4">
        <f t="shared" si="3"/>
        <v>42948</v>
      </c>
      <c r="M10" s="4">
        <f t="shared" si="4"/>
        <v>42947</v>
      </c>
      <c r="N10" s="4">
        <f t="shared" si="5"/>
        <v>42217</v>
      </c>
      <c r="O10" s="4">
        <f t="shared" si="5"/>
        <v>42216</v>
      </c>
      <c r="P10" s="4">
        <f t="shared" si="6"/>
        <v>41487</v>
      </c>
      <c r="Q10" s="4">
        <f t="shared" si="7"/>
        <v>41486</v>
      </c>
      <c r="R10" s="4">
        <f t="shared" si="11"/>
        <v>40756</v>
      </c>
      <c r="S10" s="4">
        <f t="shared" si="9"/>
        <v>40755</v>
      </c>
      <c r="T10" s="4">
        <f t="shared" si="10"/>
        <v>40026</v>
      </c>
    </row>
    <row r="11" spans="1:20" x14ac:dyDescent="0.2">
      <c r="A11" s="3" t="s">
        <v>10</v>
      </c>
      <c r="B11" s="4">
        <v>46966</v>
      </c>
      <c r="C11" s="4">
        <v>47330</v>
      </c>
      <c r="D11" s="4" t="s">
        <v>96</v>
      </c>
      <c r="E11" s="4" t="s">
        <v>98</v>
      </c>
      <c r="F11" s="4" t="s">
        <v>98</v>
      </c>
      <c r="G11" s="4" t="s">
        <v>98</v>
      </c>
      <c r="H11" s="4"/>
      <c r="I11" s="4">
        <f t="shared" si="0"/>
        <v>46965</v>
      </c>
      <c r="J11" s="4">
        <f t="shared" si="1"/>
        <v>44044</v>
      </c>
      <c r="K11" s="4">
        <f t="shared" si="2"/>
        <v>44043</v>
      </c>
      <c r="L11" s="4">
        <f t="shared" si="3"/>
        <v>43313</v>
      </c>
      <c r="M11" s="4">
        <f t="shared" si="4"/>
        <v>43312</v>
      </c>
      <c r="N11" s="4">
        <f t="shared" si="5"/>
        <v>42583</v>
      </c>
      <c r="O11" s="4">
        <f t="shared" si="5"/>
        <v>42582</v>
      </c>
      <c r="P11" s="4">
        <f t="shared" si="6"/>
        <v>41852</v>
      </c>
      <c r="Q11" s="4">
        <f t="shared" si="7"/>
        <v>41851</v>
      </c>
      <c r="R11" s="4">
        <f t="shared" si="11"/>
        <v>41122</v>
      </c>
      <c r="S11" s="4">
        <f t="shared" si="9"/>
        <v>41121</v>
      </c>
      <c r="T11" s="4">
        <f t="shared" si="10"/>
        <v>40391</v>
      </c>
    </row>
    <row r="12" spans="1:20" x14ac:dyDescent="0.2">
      <c r="A12" s="3" t="s">
        <v>11</v>
      </c>
      <c r="B12" s="4">
        <v>47331</v>
      </c>
      <c r="C12" s="4">
        <v>47695</v>
      </c>
      <c r="D12" s="4" t="s">
        <v>98</v>
      </c>
      <c r="E12" s="4" t="s">
        <v>98</v>
      </c>
      <c r="F12" s="4" t="s">
        <v>98</v>
      </c>
      <c r="G12" s="4" t="s">
        <v>96</v>
      </c>
      <c r="H12" s="4"/>
      <c r="I12" s="4">
        <f t="shared" si="0"/>
        <v>47330</v>
      </c>
      <c r="J12" s="4">
        <f t="shared" si="1"/>
        <v>44409</v>
      </c>
      <c r="K12" s="4">
        <f t="shared" si="2"/>
        <v>44408</v>
      </c>
      <c r="L12" s="4">
        <f t="shared" si="3"/>
        <v>43678</v>
      </c>
      <c r="M12" s="4">
        <f t="shared" si="4"/>
        <v>43677</v>
      </c>
      <c r="N12" s="4">
        <f t="shared" si="5"/>
        <v>42948</v>
      </c>
      <c r="O12" s="4">
        <f t="shared" si="5"/>
        <v>42947</v>
      </c>
      <c r="P12" s="4">
        <f t="shared" si="6"/>
        <v>42217</v>
      </c>
      <c r="Q12" s="4">
        <f t="shared" si="7"/>
        <v>42216</v>
      </c>
      <c r="R12" s="4">
        <f t="shared" si="11"/>
        <v>41487</v>
      </c>
      <c r="S12" s="4">
        <f t="shared" si="9"/>
        <v>41486</v>
      </c>
      <c r="T12" s="4">
        <f t="shared" si="10"/>
        <v>40756</v>
      </c>
    </row>
    <row r="13" spans="1:20" x14ac:dyDescent="0.2">
      <c r="A13" s="3" t="s">
        <v>12</v>
      </c>
      <c r="B13" s="4">
        <v>47696</v>
      </c>
      <c r="C13" s="4">
        <v>48060</v>
      </c>
      <c r="D13" s="4" t="s">
        <v>98</v>
      </c>
      <c r="E13" s="4" t="s">
        <v>96</v>
      </c>
      <c r="F13" s="4" t="s">
        <v>98</v>
      </c>
      <c r="G13" s="4" t="s">
        <v>98</v>
      </c>
      <c r="H13" s="4"/>
      <c r="I13" s="4">
        <f t="shared" si="0"/>
        <v>47695</v>
      </c>
      <c r="J13" s="4">
        <f t="shared" si="1"/>
        <v>44774</v>
      </c>
      <c r="K13" s="4">
        <f t="shared" si="2"/>
        <v>44773</v>
      </c>
      <c r="L13" s="4">
        <f t="shared" si="3"/>
        <v>44044</v>
      </c>
      <c r="M13" s="4">
        <f t="shared" si="4"/>
        <v>44043</v>
      </c>
      <c r="N13" s="4">
        <f t="shared" si="5"/>
        <v>43313</v>
      </c>
      <c r="O13" s="4">
        <f t="shared" si="5"/>
        <v>43312</v>
      </c>
      <c r="P13" s="4">
        <f t="shared" si="6"/>
        <v>42583</v>
      </c>
      <c r="Q13" s="4">
        <f t="shared" si="7"/>
        <v>42582</v>
      </c>
      <c r="R13" s="4">
        <f t="shared" si="11"/>
        <v>41852</v>
      </c>
      <c r="S13" s="4">
        <f t="shared" si="9"/>
        <v>41851</v>
      </c>
      <c r="T13" s="4">
        <f t="shared" si="10"/>
        <v>41122</v>
      </c>
    </row>
    <row r="14" spans="1:20" x14ac:dyDescent="0.2">
      <c r="A14" s="3" t="s">
        <v>13</v>
      </c>
      <c r="B14" s="4">
        <v>48061</v>
      </c>
      <c r="C14" s="4">
        <v>48426</v>
      </c>
      <c r="D14" s="4" t="s">
        <v>98</v>
      </c>
      <c r="E14" s="4" t="s">
        <v>98</v>
      </c>
      <c r="F14" s="4" t="s">
        <v>96</v>
      </c>
      <c r="G14" s="4" t="s">
        <v>98</v>
      </c>
      <c r="H14" s="4"/>
      <c r="I14" s="4">
        <f t="shared" si="0"/>
        <v>48060</v>
      </c>
      <c r="J14" s="4">
        <f t="shared" si="1"/>
        <v>45139</v>
      </c>
      <c r="K14" s="4">
        <f t="shared" si="2"/>
        <v>45138</v>
      </c>
      <c r="L14" s="4">
        <f t="shared" si="3"/>
        <v>44409</v>
      </c>
      <c r="M14" s="4">
        <f t="shared" si="4"/>
        <v>44408</v>
      </c>
      <c r="N14" s="4">
        <f t="shared" si="5"/>
        <v>43678</v>
      </c>
      <c r="O14" s="4">
        <f t="shared" si="5"/>
        <v>43677</v>
      </c>
      <c r="P14" s="4">
        <f t="shared" si="6"/>
        <v>42948</v>
      </c>
      <c r="Q14" s="4">
        <f t="shared" si="7"/>
        <v>42947</v>
      </c>
      <c r="R14" s="4">
        <f t="shared" si="11"/>
        <v>42217</v>
      </c>
      <c r="S14" s="4">
        <f t="shared" si="9"/>
        <v>42216</v>
      </c>
      <c r="T14" s="4">
        <f t="shared" si="10"/>
        <v>41487</v>
      </c>
    </row>
    <row r="15" spans="1:20" x14ac:dyDescent="0.2">
      <c r="A15" s="3" t="s">
        <v>14</v>
      </c>
      <c r="B15" s="4">
        <v>48427</v>
      </c>
      <c r="C15" s="4">
        <v>48791</v>
      </c>
      <c r="D15" s="4" t="s">
        <v>96</v>
      </c>
      <c r="E15" s="4" t="s">
        <v>98</v>
      </c>
      <c r="F15" s="4" t="s">
        <v>98</v>
      </c>
      <c r="G15" s="4" t="s">
        <v>98</v>
      </c>
      <c r="H15" s="4"/>
      <c r="I15" s="4">
        <f t="shared" si="0"/>
        <v>48426</v>
      </c>
      <c r="J15" s="4">
        <f t="shared" si="1"/>
        <v>45505</v>
      </c>
      <c r="K15" s="4">
        <f t="shared" si="2"/>
        <v>45504</v>
      </c>
      <c r="L15" s="4">
        <f t="shared" si="3"/>
        <v>44774</v>
      </c>
      <c r="M15" s="4">
        <f t="shared" si="4"/>
        <v>44773</v>
      </c>
      <c r="N15" s="4">
        <f t="shared" si="5"/>
        <v>44044</v>
      </c>
      <c r="O15" s="4">
        <f t="shared" si="5"/>
        <v>44043</v>
      </c>
      <c r="P15" s="4">
        <f t="shared" si="6"/>
        <v>43313</v>
      </c>
      <c r="Q15" s="4">
        <f t="shared" si="7"/>
        <v>43312</v>
      </c>
      <c r="R15" s="4">
        <f t="shared" si="11"/>
        <v>42583</v>
      </c>
      <c r="S15" s="4">
        <f t="shared" si="9"/>
        <v>42582</v>
      </c>
      <c r="T15" s="4">
        <f t="shared" si="10"/>
        <v>41852</v>
      </c>
    </row>
    <row r="16" spans="1:20" x14ac:dyDescent="0.2">
      <c r="A16" s="3" t="s">
        <v>15</v>
      </c>
      <c r="B16" s="4">
        <v>48792</v>
      </c>
      <c r="C16" s="4">
        <v>49156</v>
      </c>
      <c r="D16" s="4" t="s">
        <v>98</v>
      </c>
      <c r="E16" s="4" t="s">
        <v>98</v>
      </c>
      <c r="F16" s="4" t="s">
        <v>98</v>
      </c>
      <c r="G16" s="4" t="s">
        <v>96</v>
      </c>
      <c r="H16" s="4"/>
      <c r="I16" s="4">
        <f t="shared" si="0"/>
        <v>48791</v>
      </c>
      <c r="J16" s="4">
        <f t="shared" si="1"/>
        <v>45870</v>
      </c>
      <c r="K16" s="4">
        <f t="shared" si="2"/>
        <v>45869</v>
      </c>
      <c r="L16" s="4">
        <f t="shared" si="3"/>
        <v>45139</v>
      </c>
      <c r="M16" s="4">
        <f t="shared" si="4"/>
        <v>45138</v>
      </c>
      <c r="N16" s="4">
        <f t="shared" si="5"/>
        <v>44409</v>
      </c>
      <c r="O16" s="4">
        <f t="shared" si="5"/>
        <v>44408</v>
      </c>
      <c r="P16" s="4">
        <f t="shared" si="6"/>
        <v>43678</v>
      </c>
      <c r="Q16" s="4">
        <f t="shared" si="7"/>
        <v>43677</v>
      </c>
      <c r="R16" s="4">
        <f t="shared" si="11"/>
        <v>42948</v>
      </c>
      <c r="S16" s="4">
        <f t="shared" si="9"/>
        <v>42947</v>
      </c>
      <c r="T16" s="4">
        <f t="shared" si="10"/>
        <v>42217</v>
      </c>
    </row>
    <row r="17" spans="1:20" x14ac:dyDescent="0.2">
      <c r="A17" s="3" t="s">
        <v>16</v>
      </c>
      <c r="B17" s="4">
        <v>49157</v>
      </c>
      <c r="C17" s="4">
        <v>49521</v>
      </c>
      <c r="D17" s="4" t="s">
        <v>98</v>
      </c>
      <c r="E17" s="4" t="s">
        <v>96</v>
      </c>
      <c r="F17" s="4" t="s">
        <v>98</v>
      </c>
      <c r="G17" s="4" t="s">
        <v>98</v>
      </c>
      <c r="H17" s="4"/>
      <c r="I17" s="4">
        <f t="shared" si="0"/>
        <v>49156</v>
      </c>
      <c r="J17" s="4">
        <f t="shared" si="1"/>
        <v>46235</v>
      </c>
      <c r="K17" s="4">
        <f t="shared" si="2"/>
        <v>46234</v>
      </c>
      <c r="L17" s="4">
        <f t="shared" si="3"/>
        <v>45505</v>
      </c>
      <c r="M17" s="4">
        <f t="shared" si="4"/>
        <v>45504</v>
      </c>
      <c r="N17" s="4">
        <f t="shared" si="5"/>
        <v>44774</v>
      </c>
      <c r="O17" s="4">
        <f t="shared" si="5"/>
        <v>44773</v>
      </c>
      <c r="P17" s="4">
        <f t="shared" si="6"/>
        <v>44044</v>
      </c>
      <c r="Q17" s="4">
        <f t="shared" si="7"/>
        <v>44043</v>
      </c>
      <c r="R17" s="4">
        <f t="shared" si="11"/>
        <v>43313</v>
      </c>
      <c r="S17" s="4">
        <f t="shared" si="9"/>
        <v>43312</v>
      </c>
      <c r="T17" s="4">
        <f t="shared" si="10"/>
        <v>42583</v>
      </c>
    </row>
    <row r="18" spans="1:20" x14ac:dyDescent="0.2">
      <c r="A18" s="3" t="s">
        <v>17</v>
      </c>
      <c r="B18" s="4">
        <v>49522</v>
      </c>
      <c r="C18" s="4">
        <v>49887</v>
      </c>
      <c r="D18" s="4" t="s">
        <v>98</v>
      </c>
      <c r="E18" s="4" t="s">
        <v>98</v>
      </c>
      <c r="F18" s="4" t="s">
        <v>96</v>
      </c>
      <c r="G18" s="4" t="s">
        <v>98</v>
      </c>
      <c r="H18" s="4"/>
      <c r="I18" s="4">
        <f t="shared" si="0"/>
        <v>49521</v>
      </c>
      <c r="J18" s="4">
        <f t="shared" si="1"/>
        <v>46600</v>
      </c>
      <c r="K18" s="4">
        <f t="shared" si="2"/>
        <v>46599</v>
      </c>
      <c r="L18" s="4">
        <f t="shared" si="3"/>
        <v>45870</v>
      </c>
      <c r="M18" s="4">
        <f t="shared" si="4"/>
        <v>45869</v>
      </c>
      <c r="N18" s="4">
        <f t="shared" ref="N18:N81" si="12">IF($D18="Yes",N17+366,N17+365)</f>
        <v>45139</v>
      </c>
      <c r="O18" s="4">
        <f t="shared" ref="O18:O81" si="13">IF($D18="Yes",O17+366,O17+365)</f>
        <v>45138</v>
      </c>
      <c r="P18" s="4">
        <f t="shared" si="6"/>
        <v>44409</v>
      </c>
      <c r="Q18" s="4">
        <f t="shared" si="7"/>
        <v>44408</v>
      </c>
      <c r="R18" s="4">
        <f t="shared" si="11"/>
        <v>43678</v>
      </c>
      <c r="S18" s="4">
        <f t="shared" si="9"/>
        <v>43677</v>
      </c>
      <c r="T18" s="4">
        <f t="shared" si="10"/>
        <v>42948</v>
      </c>
    </row>
    <row r="19" spans="1:20" x14ac:dyDescent="0.2">
      <c r="A19" s="3" t="s">
        <v>18</v>
      </c>
      <c r="B19" s="4">
        <v>49888</v>
      </c>
      <c r="C19" s="4">
        <v>50252</v>
      </c>
      <c r="D19" s="4" t="s">
        <v>96</v>
      </c>
      <c r="E19" s="4" t="s">
        <v>98</v>
      </c>
      <c r="F19" s="4" t="s">
        <v>98</v>
      </c>
      <c r="G19" s="4" t="s">
        <v>98</v>
      </c>
      <c r="H19" s="4"/>
      <c r="I19" s="4">
        <f t="shared" si="0"/>
        <v>49887</v>
      </c>
      <c r="J19" s="4">
        <f t="shared" si="1"/>
        <v>46966</v>
      </c>
      <c r="K19" s="4">
        <f t="shared" si="2"/>
        <v>46965</v>
      </c>
      <c r="L19" s="4">
        <f t="shared" si="3"/>
        <v>46235</v>
      </c>
      <c r="M19" s="4">
        <f t="shared" si="4"/>
        <v>46234</v>
      </c>
      <c r="N19" s="4">
        <f t="shared" si="12"/>
        <v>45505</v>
      </c>
      <c r="O19" s="4">
        <f t="shared" si="13"/>
        <v>45504</v>
      </c>
      <c r="P19" s="4">
        <f t="shared" si="6"/>
        <v>44774</v>
      </c>
      <c r="Q19" s="4">
        <f t="shared" si="7"/>
        <v>44773</v>
      </c>
      <c r="R19" s="4">
        <f t="shared" si="11"/>
        <v>44044</v>
      </c>
      <c r="S19" s="4">
        <f t="shared" si="9"/>
        <v>44043</v>
      </c>
      <c r="T19" s="4">
        <f t="shared" si="10"/>
        <v>43313</v>
      </c>
    </row>
    <row r="20" spans="1:20" x14ac:dyDescent="0.2">
      <c r="A20" s="3" t="s">
        <v>19</v>
      </c>
      <c r="B20" s="4">
        <v>50253</v>
      </c>
      <c r="C20" s="4">
        <v>50617</v>
      </c>
      <c r="D20" s="4" t="s">
        <v>98</v>
      </c>
      <c r="E20" s="4" t="s">
        <v>98</v>
      </c>
      <c r="F20" s="4" t="s">
        <v>98</v>
      </c>
      <c r="G20" s="4" t="s">
        <v>96</v>
      </c>
      <c r="H20" s="4"/>
      <c r="I20" s="4">
        <f t="shared" si="0"/>
        <v>50252</v>
      </c>
      <c r="J20" s="4">
        <f t="shared" si="1"/>
        <v>47331</v>
      </c>
      <c r="K20" s="4">
        <f t="shared" si="2"/>
        <v>47330</v>
      </c>
      <c r="L20" s="4">
        <f t="shared" si="3"/>
        <v>46600</v>
      </c>
      <c r="M20" s="4">
        <f t="shared" si="4"/>
        <v>46599</v>
      </c>
      <c r="N20" s="4">
        <f t="shared" si="12"/>
        <v>45870</v>
      </c>
      <c r="O20" s="4">
        <f t="shared" si="13"/>
        <v>45869</v>
      </c>
      <c r="P20" s="4">
        <f t="shared" si="6"/>
        <v>45139</v>
      </c>
      <c r="Q20" s="4">
        <f t="shared" si="7"/>
        <v>45138</v>
      </c>
      <c r="R20" s="4">
        <f t="shared" si="11"/>
        <v>44409</v>
      </c>
      <c r="S20" s="4">
        <f t="shared" si="9"/>
        <v>44408</v>
      </c>
      <c r="T20" s="4">
        <f t="shared" si="10"/>
        <v>43678</v>
      </c>
    </row>
    <row r="21" spans="1:20" x14ac:dyDescent="0.2">
      <c r="A21" s="3" t="s">
        <v>20</v>
      </c>
      <c r="B21" s="4">
        <v>50618</v>
      </c>
      <c r="C21" s="4">
        <v>50982</v>
      </c>
      <c r="D21" s="4" t="s">
        <v>98</v>
      </c>
      <c r="E21" s="4" t="s">
        <v>96</v>
      </c>
      <c r="F21" s="4" t="s">
        <v>98</v>
      </c>
      <c r="G21" s="4" t="s">
        <v>98</v>
      </c>
      <c r="H21" s="4"/>
      <c r="I21" s="4">
        <f t="shared" si="0"/>
        <v>50617</v>
      </c>
      <c r="J21" s="4">
        <f t="shared" si="1"/>
        <v>47696</v>
      </c>
      <c r="K21" s="4">
        <f t="shared" si="2"/>
        <v>47695</v>
      </c>
      <c r="L21" s="4">
        <f t="shared" si="3"/>
        <v>46966</v>
      </c>
      <c r="M21" s="4">
        <f t="shared" si="4"/>
        <v>46965</v>
      </c>
      <c r="N21" s="4">
        <f t="shared" si="12"/>
        <v>46235</v>
      </c>
      <c r="O21" s="4">
        <f t="shared" si="13"/>
        <v>46234</v>
      </c>
      <c r="P21" s="4">
        <f t="shared" si="6"/>
        <v>45505</v>
      </c>
      <c r="Q21" s="4">
        <f t="shared" si="7"/>
        <v>45504</v>
      </c>
      <c r="R21" s="4">
        <f t="shared" si="11"/>
        <v>44774</v>
      </c>
      <c r="S21" s="4">
        <f t="shared" si="9"/>
        <v>44773</v>
      </c>
      <c r="T21" s="4">
        <f t="shared" si="10"/>
        <v>44044</v>
      </c>
    </row>
    <row r="22" spans="1:20" x14ac:dyDescent="0.2">
      <c r="A22" s="3" t="s">
        <v>21</v>
      </c>
      <c r="B22" s="4">
        <v>50983</v>
      </c>
      <c r="C22" s="4">
        <v>51348</v>
      </c>
      <c r="D22" s="4" t="s">
        <v>98</v>
      </c>
      <c r="E22" s="4" t="s">
        <v>98</v>
      </c>
      <c r="F22" s="4" t="s">
        <v>96</v>
      </c>
      <c r="G22" s="4" t="s">
        <v>98</v>
      </c>
      <c r="H22" s="4"/>
      <c r="I22" s="4">
        <f t="shared" si="0"/>
        <v>50982</v>
      </c>
      <c r="J22" s="4">
        <f t="shared" si="1"/>
        <v>48061</v>
      </c>
      <c r="K22" s="4">
        <f t="shared" si="2"/>
        <v>48060</v>
      </c>
      <c r="L22" s="4">
        <f t="shared" si="3"/>
        <v>47331</v>
      </c>
      <c r="M22" s="4">
        <f t="shared" si="4"/>
        <v>47330</v>
      </c>
      <c r="N22" s="4">
        <f t="shared" si="12"/>
        <v>46600</v>
      </c>
      <c r="O22" s="4">
        <f t="shared" si="13"/>
        <v>46599</v>
      </c>
      <c r="P22" s="4">
        <f t="shared" si="6"/>
        <v>45870</v>
      </c>
      <c r="Q22" s="4">
        <f t="shared" si="7"/>
        <v>45869</v>
      </c>
      <c r="R22" s="4">
        <f t="shared" si="11"/>
        <v>45139</v>
      </c>
      <c r="S22" s="4">
        <f t="shared" si="9"/>
        <v>45138</v>
      </c>
      <c r="T22" s="4">
        <f t="shared" si="10"/>
        <v>44409</v>
      </c>
    </row>
    <row r="23" spans="1:20" x14ac:dyDescent="0.2">
      <c r="A23" s="3" t="s">
        <v>22</v>
      </c>
      <c r="B23" s="4">
        <v>51349</v>
      </c>
      <c r="C23" s="4">
        <v>51713</v>
      </c>
      <c r="D23" s="4" t="s">
        <v>96</v>
      </c>
      <c r="E23" s="4" t="s">
        <v>98</v>
      </c>
      <c r="F23" s="4" t="s">
        <v>98</v>
      </c>
      <c r="G23" s="4" t="s">
        <v>98</v>
      </c>
      <c r="H23" s="4"/>
      <c r="I23" s="4">
        <f t="shared" si="0"/>
        <v>51348</v>
      </c>
      <c r="J23" s="4">
        <f t="shared" si="1"/>
        <v>48427</v>
      </c>
      <c r="K23" s="4">
        <f t="shared" si="2"/>
        <v>48426</v>
      </c>
      <c r="L23" s="4">
        <f t="shared" si="3"/>
        <v>47696</v>
      </c>
      <c r="M23" s="4">
        <f t="shared" si="4"/>
        <v>47695</v>
      </c>
      <c r="N23" s="4">
        <f t="shared" si="12"/>
        <v>46966</v>
      </c>
      <c r="O23" s="4">
        <f t="shared" si="13"/>
        <v>46965</v>
      </c>
      <c r="P23" s="4">
        <f t="shared" si="6"/>
        <v>46235</v>
      </c>
      <c r="Q23" s="4">
        <f t="shared" si="7"/>
        <v>46234</v>
      </c>
      <c r="R23" s="4">
        <f t="shared" si="11"/>
        <v>45505</v>
      </c>
      <c r="S23" s="4">
        <f t="shared" si="9"/>
        <v>45504</v>
      </c>
      <c r="T23" s="4">
        <f t="shared" si="10"/>
        <v>44774</v>
      </c>
    </row>
    <row r="24" spans="1:20" x14ac:dyDescent="0.2">
      <c r="A24" s="3" t="s">
        <v>23</v>
      </c>
      <c r="B24" s="4">
        <v>51714</v>
      </c>
      <c r="C24" s="4">
        <v>52078</v>
      </c>
      <c r="D24" s="4" t="s">
        <v>98</v>
      </c>
      <c r="E24" s="4" t="s">
        <v>98</v>
      </c>
      <c r="F24" s="4" t="s">
        <v>98</v>
      </c>
      <c r="G24" s="4" t="s">
        <v>96</v>
      </c>
      <c r="H24" s="4"/>
      <c r="I24" s="4">
        <f t="shared" si="0"/>
        <v>51713</v>
      </c>
      <c r="J24" s="4">
        <f t="shared" si="1"/>
        <v>48792</v>
      </c>
      <c r="K24" s="4">
        <f t="shared" si="2"/>
        <v>48791</v>
      </c>
      <c r="L24" s="4">
        <f t="shared" si="3"/>
        <v>48061</v>
      </c>
      <c r="M24" s="4">
        <f t="shared" si="4"/>
        <v>48060</v>
      </c>
      <c r="N24" s="4">
        <f t="shared" si="12"/>
        <v>47331</v>
      </c>
      <c r="O24" s="4">
        <f t="shared" si="13"/>
        <v>47330</v>
      </c>
      <c r="P24" s="4">
        <f t="shared" si="6"/>
        <v>46600</v>
      </c>
      <c r="Q24" s="4">
        <f t="shared" si="7"/>
        <v>46599</v>
      </c>
      <c r="R24" s="4">
        <f t="shared" si="11"/>
        <v>45870</v>
      </c>
      <c r="S24" s="4">
        <f t="shared" si="9"/>
        <v>45869</v>
      </c>
      <c r="T24" s="4">
        <f t="shared" si="10"/>
        <v>45139</v>
      </c>
    </row>
    <row r="25" spans="1:20" x14ac:dyDescent="0.2">
      <c r="A25" s="3" t="s">
        <v>24</v>
      </c>
      <c r="B25" s="4">
        <v>52079</v>
      </c>
      <c r="C25" s="4">
        <v>52443</v>
      </c>
      <c r="D25" s="4" t="s">
        <v>98</v>
      </c>
      <c r="E25" s="4" t="s">
        <v>96</v>
      </c>
      <c r="F25" s="4" t="s">
        <v>98</v>
      </c>
      <c r="G25" s="4" t="s">
        <v>98</v>
      </c>
      <c r="H25" s="4"/>
      <c r="I25" s="4">
        <f t="shared" si="0"/>
        <v>52078</v>
      </c>
      <c r="J25" s="4">
        <f t="shared" si="1"/>
        <v>49157</v>
      </c>
      <c r="K25" s="4">
        <f t="shared" si="2"/>
        <v>49156</v>
      </c>
      <c r="L25" s="4">
        <f t="shared" si="3"/>
        <v>48427</v>
      </c>
      <c r="M25" s="4">
        <f t="shared" si="4"/>
        <v>48426</v>
      </c>
      <c r="N25" s="4">
        <f t="shared" si="12"/>
        <v>47696</v>
      </c>
      <c r="O25" s="4">
        <f t="shared" si="13"/>
        <v>47695</v>
      </c>
      <c r="P25" s="4">
        <f t="shared" si="6"/>
        <v>46966</v>
      </c>
      <c r="Q25" s="4">
        <f t="shared" si="7"/>
        <v>46965</v>
      </c>
      <c r="R25" s="4">
        <f t="shared" si="11"/>
        <v>46235</v>
      </c>
      <c r="S25" s="4">
        <f t="shared" si="9"/>
        <v>46234</v>
      </c>
      <c r="T25" s="4">
        <f t="shared" si="10"/>
        <v>45505</v>
      </c>
    </row>
    <row r="26" spans="1:20" x14ac:dyDescent="0.2">
      <c r="A26" s="3" t="s">
        <v>25</v>
      </c>
      <c r="B26" s="4">
        <v>52444</v>
      </c>
      <c r="C26" s="4">
        <v>52809</v>
      </c>
      <c r="D26" s="4" t="s">
        <v>98</v>
      </c>
      <c r="E26" s="4" t="s">
        <v>98</v>
      </c>
      <c r="F26" s="4" t="s">
        <v>96</v>
      </c>
      <c r="G26" s="4" t="s">
        <v>98</v>
      </c>
      <c r="H26" s="4"/>
      <c r="I26" s="4">
        <f t="shared" si="0"/>
        <v>52443</v>
      </c>
      <c r="J26" s="4">
        <f t="shared" si="1"/>
        <v>49522</v>
      </c>
      <c r="K26" s="4">
        <f t="shared" si="2"/>
        <v>49521</v>
      </c>
      <c r="L26" s="4">
        <f t="shared" si="3"/>
        <v>48792</v>
      </c>
      <c r="M26" s="4">
        <f t="shared" si="4"/>
        <v>48791</v>
      </c>
      <c r="N26" s="4">
        <f t="shared" si="12"/>
        <v>48061</v>
      </c>
      <c r="O26" s="4">
        <f t="shared" si="13"/>
        <v>48060</v>
      </c>
      <c r="P26" s="4">
        <f t="shared" si="6"/>
        <v>47331</v>
      </c>
      <c r="Q26" s="4">
        <f t="shared" si="7"/>
        <v>47330</v>
      </c>
      <c r="R26" s="4">
        <f t="shared" si="11"/>
        <v>46600</v>
      </c>
      <c r="S26" s="4">
        <f t="shared" si="9"/>
        <v>46599</v>
      </c>
      <c r="T26" s="4">
        <f t="shared" si="10"/>
        <v>45870</v>
      </c>
    </row>
    <row r="27" spans="1:20" x14ac:dyDescent="0.2">
      <c r="A27" s="3" t="s">
        <v>26</v>
      </c>
      <c r="B27" s="4">
        <v>52810</v>
      </c>
      <c r="C27" s="4">
        <v>53174</v>
      </c>
      <c r="D27" s="4" t="s">
        <v>96</v>
      </c>
      <c r="E27" s="4" t="s">
        <v>98</v>
      </c>
      <c r="F27" s="4" t="s">
        <v>98</v>
      </c>
      <c r="G27" s="4" t="s">
        <v>98</v>
      </c>
      <c r="H27" s="4"/>
      <c r="I27" s="4">
        <f t="shared" si="0"/>
        <v>52809</v>
      </c>
      <c r="J27" s="4">
        <f t="shared" si="1"/>
        <v>49888</v>
      </c>
      <c r="K27" s="4">
        <f t="shared" si="2"/>
        <v>49887</v>
      </c>
      <c r="L27" s="4">
        <f t="shared" si="3"/>
        <v>49157</v>
      </c>
      <c r="M27" s="4">
        <f t="shared" si="4"/>
        <v>49156</v>
      </c>
      <c r="N27" s="4">
        <f t="shared" si="12"/>
        <v>48427</v>
      </c>
      <c r="O27" s="4">
        <f t="shared" si="13"/>
        <v>48426</v>
      </c>
      <c r="P27" s="4">
        <f t="shared" si="6"/>
        <v>47696</v>
      </c>
      <c r="Q27" s="4">
        <f t="shared" si="7"/>
        <v>47695</v>
      </c>
      <c r="R27" s="4">
        <f t="shared" si="11"/>
        <v>46966</v>
      </c>
      <c r="S27" s="4">
        <f t="shared" si="9"/>
        <v>46965</v>
      </c>
      <c r="T27" s="4">
        <f t="shared" si="10"/>
        <v>46235</v>
      </c>
    </row>
    <row r="28" spans="1:20" x14ac:dyDescent="0.2">
      <c r="A28" s="3" t="s">
        <v>27</v>
      </c>
      <c r="B28" s="4">
        <v>53175</v>
      </c>
      <c r="C28" s="4">
        <v>53539</v>
      </c>
      <c r="D28" s="4" t="s">
        <v>98</v>
      </c>
      <c r="E28" s="4" t="s">
        <v>98</v>
      </c>
      <c r="F28" s="4" t="s">
        <v>98</v>
      </c>
      <c r="G28" s="4" t="s">
        <v>96</v>
      </c>
      <c r="H28" s="4"/>
      <c r="I28" s="4">
        <f t="shared" si="0"/>
        <v>53174</v>
      </c>
      <c r="J28" s="4">
        <f t="shared" si="1"/>
        <v>50253</v>
      </c>
      <c r="K28" s="4">
        <f t="shared" si="2"/>
        <v>50252</v>
      </c>
      <c r="L28" s="4">
        <f t="shared" si="3"/>
        <v>49522</v>
      </c>
      <c r="M28" s="4">
        <f t="shared" si="4"/>
        <v>49521</v>
      </c>
      <c r="N28" s="4">
        <f t="shared" si="12"/>
        <v>48792</v>
      </c>
      <c r="O28" s="4">
        <f t="shared" si="13"/>
        <v>48791</v>
      </c>
      <c r="P28" s="4">
        <f t="shared" si="6"/>
        <v>48061</v>
      </c>
      <c r="Q28" s="4">
        <f t="shared" si="7"/>
        <v>48060</v>
      </c>
      <c r="R28" s="4">
        <f t="shared" si="11"/>
        <v>47331</v>
      </c>
      <c r="S28" s="4">
        <f t="shared" si="9"/>
        <v>47330</v>
      </c>
      <c r="T28" s="4">
        <f t="shared" si="10"/>
        <v>46600</v>
      </c>
    </row>
    <row r="29" spans="1:20" x14ac:dyDescent="0.2">
      <c r="A29" s="3" t="s">
        <v>28</v>
      </c>
      <c r="B29" s="4">
        <v>53540</v>
      </c>
      <c r="C29" s="4">
        <v>53904</v>
      </c>
      <c r="D29" s="4" t="s">
        <v>98</v>
      </c>
      <c r="E29" s="4" t="s">
        <v>96</v>
      </c>
      <c r="F29" s="4" t="s">
        <v>98</v>
      </c>
      <c r="G29" s="4" t="s">
        <v>98</v>
      </c>
      <c r="H29" s="4"/>
      <c r="I29" s="4">
        <f t="shared" si="0"/>
        <v>53539</v>
      </c>
      <c r="J29" s="4">
        <f t="shared" si="1"/>
        <v>50618</v>
      </c>
      <c r="K29" s="4">
        <f t="shared" si="2"/>
        <v>50617</v>
      </c>
      <c r="L29" s="4">
        <f t="shared" si="3"/>
        <v>49888</v>
      </c>
      <c r="M29" s="4">
        <f t="shared" si="4"/>
        <v>49887</v>
      </c>
      <c r="N29" s="4">
        <f t="shared" si="12"/>
        <v>49157</v>
      </c>
      <c r="O29" s="4">
        <f t="shared" si="13"/>
        <v>49156</v>
      </c>
      <c r="P29" s="4">
        <f t="shared" si="6"/>
        <v>48427</v>
      </c>
      <c r="Q29" s="4">
        <f t="shared" si="7"/>
        <v>48426</v>
      </c>
      <c r="R29" s="4">
        <f t="shared" si="11"/>
        <v>47696</v>
      </c>
      <c r="S29" s="4">
        <f t="shared" si="9"/>
        <v>47695</v>
      </c>
      <c r="T29" s="4">
        <f t="shared" si="10"/>
        <v>46966</v>
      </c>
    </row>
    <row r="30" spans="1:20" x14ac:dyDescent="0.2">
      <c r="A30" s="3" t="s">
        <v>29</v>
      </c>
      <c r="B30" s="4">
        <v>53905</v>
      </c>
      <c r="C30" s="4">
        <v>54270</v>
      </c>
      <c r="D30" s="4" t="s">
        <v>98</v>
      </c>
      <c r="E30" s="4" t="s">
        <v>98</v>
      </c>
      <c r="F30" s="4" t="s">
        <v>96</v>
      </c>
      <c r="G30" s="4" t="s">
        <v>98</v>
      </c>
      <c r="H30" s="4"/>
      <c r="I30" s="4">
        <f t="shared" si="0"/>
        <v>53904</v>
      </c>
      <c r="J30" s="4">
        <f t="shared" si="1"/>
        <v>50983</v>
      </c>
      <c r="K30" s="4">
        <f t="shared" si="2"/>
        <v>50982</v>
      </c>
      <c r="L30" s="4">
        <f t="shared" si="3"/>
        <v>50253</v>
      </c>
      <c r="M30" s="4">
        <f t="shared" si="4"/>
        <v>50252</v>
      </c>
      <c r="N30" s="4">
        <f t="shared" si="12"/>
        <v>49522</v>
      </c>
      <c r="O30" s="4">
        <f t="shared" si="13"/>
        <v>49521</v>
      </c>
      <c r="P30" s="4">
        <f t="shared" si="6"/>
        <v>48792</v>
      </c>
      <c r="Q30" s="4">
        <f t="shared" si="7"/>
        <v>48791</v>
      </c>
      <c r="R30" s="4">
        <f t="shared" si="11"/>
        <v>48061</v>
      </c>
      <c r="S30" s="4">
        <f t="shared" si="9"/>
        <v>48060</v>
      </c>
      <c r="T30" s="4">
        <f t="shared" si="10"/>
        <v>47331</v>
      </c>
    </row>
    <row r="31" spans="1:20" x14ac:dyDescent="0.2">
      <c r="A31" s="3" t="s">
        <v>30</v>
      </c>
      <c r="B31" s="4">
        <v>54271</v>
      </c>
      <c r="C31" s="4">
        <v>54635</v>
      </c>
      <c r="D31" s="4" t="s">
        <v>96</v>
      </c>
      <c r="E31" s="4" t="s">
        <v>98</v>
      </c>
      <c r="F31" s="4" t="s">
        <v>98</v>
      </c>
      <c r="G31" s="4" t="s">
        <v>98</v>
      </c>
      <c r="H31" s="4"/>
      <c r="I31" s="4">
        <f t="shared" si="0"/>
        <v>54270</v>
      </c>
      <c r="J31" s="4">
        <f t="shared" si="1"/>
        <v>51349</v>
      </c>
      <c r="K31" s="4">
        <f t="shared" si="2"/>
        <v>51348</v>
      </c>
      <c r="L31" s="4">
        <f t="shared" si="3"/>
        <v>50618</v>
      </c>
      <c r="M31" s="4">
        <f t="shared" si="4"/>
        <v>50617</v>
      </c>
      <c r="N31" s="4">
        <f t="shared" si="12"/>
        <v>49888</v>
      </c>
      <c r="O31" s="4">
        <f t="shared" si="13"/>
        <v>49887</v>
      </c>
      <c r="P31" s="4">
        <f t="shared" si="6"/>
        <v>49157</v>
      </c>
      <c r="Q31" s="4">
        <f t="shared" si="7"/>
        <v>49156</v>
      </c>
      <c r="R31" s="4">
        <f t="shared" si="11"/>
        <v>48427</v>
      </c>
      <c r="S31" s="4">
        <f t="shared" si="9"/>
        <v>48426</v>
      </c>
      <c r="T31" s="4">
        <f t="shared" si="10"/>
        <v>47696</v>
      </c>
    </row>
    <row r="32" spans="1:20" x14ac:dyDescent="0.2">
      <c r="A32" s="3" t="s">
        <v>31</v>
      </c>
      <c r="B32" s="4">
        <v>54636</v>
      </c>
      <c r="C32" s="4">
        <v>55000</v>
      </c>
      <c r="D32" s="4" t="s">
        <v>98</v>
      </c>
      <c r="E32" s="4" t="s">
        <v>98</v>
      </c>
      <c r="F32" s="4" t="s">
        <v>98</v>
      </c>
      <c r="G32" s="4" t="s">
        <v>96</v>
      </c>
      <c r="H32" s="4"/>
      <c r="I32" s="4">
        <f t="shared" si="0"/>
        <v>54635</v>
      </c>
      <c r="J32" s="4">
        <f t="shared" si="1"/>
        <v>51714</v>
      </c>
      <c r="K32" s="4">
        <f t="shared" si="2"/>
        <v>51713</v>
      </c>
      <c r="L32" s="4">
        <f t="shared" si="3"/>
        <v>50983</v>
      </c>
      <c r="M32" s="4">
        <f t="shared" si="4"/>
        <v>50982</v>
      </c>
      <c r="N32" s="4">
        <f t="shared" si="12"/>
        <v>50253</v>
      </c>
      <c r="O32" s="4">
        <f t="shared" si="13"/>
        <v>50252</v>
      </c>
      <c r="P32" s="4">
        <f t="shared" si="6"/>
        <v>49522</v>
      </c>
      <c r="Q32" s="4">
        <f t="shared" si="7"/>
        <v>49521</v>
      </c>
      <c r="R32" s="4">
        <f t="shared" si="11"/>
        <v>48792</v>
      </c>
      <c r="S32" s="4">
        <f t="shared" si="9"/>
        <v>48791</v>
      </c>
      <c r="T32" s="4">
        <f t="shared" si="10"/>
        <v>48061</v>
      </c>
    </row>
    <row r="33" spans="1:20" x14ac:dyDescent="0.2">
      <c r="A33" s="3" t="s">
        <v>32</v>
      </c>
      <c r="B33" s="4">
        <v>55001</v>
      </c>
      <c r="C33" s="4">
        <v>55365</v>
      </c>
      <c r="D33" s="4" t="s">
        <v>98</v>
      </c>
      <c r="E33" s="4" t="s">
        <v>96</v>
      </c>
      <c r="F33" s="4" t="s">
        <v>98</v>
      </c>
      <c r="G33" s="4" t="s">
        <v>98</v>
      </c>
      <c r="H33" s="4"/>
      <c r="I33" s="4">
        <f t="shared" si="0"/>
        <v>55000</v>
      </c>
      <c r="J33" s="4">
        <f t="shared" si="1"/>
        <v>52079</v>
      </c>
      <c r="K33" s="4">
        <f t="shared" si="2"/>
        <v>52078</v>
      </c>
      <c r="L33" s="4">
        <f t="shared" si="3"/>
        <v>51349</v>
      </c>
      <c r="M33" s="4">
        <f t="shared" si="4"/>
        <v>51348</v>
      </c>
      <c r="N33" s="4">
        <f t="shared" si="12"/>
        <v>50618</v>
      </c>
      <c r="O33" s="4">
        <f t="shared" si="13"/>
        <v>50617</v>
      </c>
      <c r="P33" s="4">
        <f t="shared" si="6"/>
        <v>49888</v>
      </c>
      <c r="Q33" s="4">
        <f t="shared" si="7"/>
        <v>49887</v>
      </c>
      <c r="R33" s="4">
        <f t="shared" si="11"/>
        <v>49157</v>
      </c>
      <c r="S33" s="4">
        <f t="shared" si="9"/>
        <v>49156</v>
      </c>
      <c r="T33" s="4">
        <f t="shared" si="10"/>
        <v>48427</v>
      </c>
    </row>
    <row r="34" spans="1:20" x14ac:dyDescent="0.2">
      <c r="A34" s="3" t="s">
        <v>33</v>
      </c>
      <c r="B34" s="4">
        <v>55366</v>
      </c>
      <c r="C34" s="4">
        <v>55731</v>
      </c>
      <c r="D34" s="4" t="s">
        <v>98</v>
      </c>
      <c r="E34" s="4" t="s">
        <v>98</v>
      </c>
      <c r="F34" s="4" t="s">
        <v>96</v>
      </c>
      <c r="G34" s="4" t="s">
        <v>98</v>
      </c>
      <c r="H34" s="4"/>
      <c r="I34" s="4">
        <f t="shared" si="0"/>
        <v>55365</v>
      </c>
      <c r="J34" s="4">
        <f t="shared" si="1"/>
        <v>52444</v>
      </c>
      <c r="K34" s="4">
        <f t="shared" si="2"/>
        <v>52443</v>
      </c>
      <c r="L34" s="4">
        <f t="shared" si="3"/>
        <v>51714</v>
      </c>
      <c r="M34" s="4">
        <f t="shared" si="4"/>
        <v>51713</v>
      </c>
      <c r="N34" s="4">
        <f t="shared" si="12"/>
        <v>50983</v>
      </c>
      <c r="O34" s="4">
        <f t="shared" si="13"/>
        <v>50982</v>
      </c>
      <c r="P34" s="4">
        <f t="shared" si="6"/>
        <v>50253</v>
      </c>
      <c r="Q34" s="4">
        <f t="shared" si="7"/>
        <v>50252</v>
      </c>
      <c r="R34" s="4">
        <f t="shared" si="11"/>
        <v>49522</v>
      </c>
      <c r="S34" s="4">
        <f t="shared" si="9"/>
        <v>49521</v>
      </c>
      <c r="T34" s="4">
        <f t="shared" si="10"/>
        <v>48792</v>
      </c>
    </row>
    <row r="35" spans="1:20" x14ac:dyDescent="0.2">
      <c r="A35" s="3" t="s">
        <v>34</v>
      </c>
      <c r="B35" s="4">
        <v>55732</v>
      </c>
      <c r="C35" s="4">
        <v>56096</v>
      </c>
      <c r="D35" s="4" t="s">
        <v>96</v>
      </c>
      <c r="E35" s="4" t="s">
        <v>98</v>
      </c>
      <c r="F35" s="4" t="s">
        <v>98</v>
      </c>
      <c r="G35" s="4" t="s">
        <v>98</v>
      </c>
      <c r="H35" s="4"/>
      <c r="I35" s="4">
        <f t="shared" si="0"/>
        <v>55731</v>
      </c>
      <c r="J35" s="4">
        <f t="shared" si="1"/>
        <v>52810</v>
      </c>
      <c r="K35" s="4">
        <f t="shared" si="2"/>
        <v>52809</v>
      </c>
      <c r="L35" s="4">
        <f t="shared" si="3"/>
        <v>52079</v>
      </c>
      <c r="M35" s="4">
        <f t="shared" si="4"/>
        <v>52078</v>
      </c>
      <c r="N35" s="4">
        <f t="shared" si="12"/>
        <v>51349</v>
      </c>
      <c r="O35" s="4">
        <f t="shared" si="13"/>
        <v>51348</v>
      </c>
      <c r="P35" s="4">
        <f t="shared" si="6"/>
        <v>50618</v>
      </c>
      <c r="Q35" s="4">
        <f t="shared" si="7"/>
        <v>50617</v>
      </c>
      <c r="R35" s="4">
        <f t="shared" si="11"/>
        <v>49888</v>
      </c>
      <c r="S35" s="4">
        <f t="shared" si="9"/>
        <v>49887</v>
      </c>
      <c r="T35" s="4">
        <f t="shared" si="10"/>
        <v>49157</v>
      </c>
    </row>
    <row r="36" spans="1:20" x14ac:dyDescent="0.2">
      <c r="A36" s="3" t="s">
        <v>35</v>
      </c>
      <c r="B36" s="4">
        <v>56097</v>
      </c>
      <c r="C36" s="4">
        <v>56461</v>
      </c>
      <c r="D36" s="4" t="s">
        <v>98</v>
      </c>
      <c r="E36" s="4" t="s">
        <v>98</v>
      </c>
      <c r="F36" s="4" t="s">
        <v>98</v>
      </c>
      <c r="G36" s="4" t="s">
        <v>96</v>
      </c>
      <c r="H36" s="4"/>
      <c r="I36" s="4">
        <f t="shared" si="0"/>
        <v>56096</v>
      </c>
      <c r="J36" s="4">
        <f t="shared" si="1"/>
        <v>53175</v>
      </c>
      <c r="K36" s="4">
        <f t="shared" si="2"/>
        <v>53174</v>
      </c>
      <c r="L36" s="4">
        <f t="shared" si="3"/>
        <v>52444</v>
      </c>
      <c r="M36" s="4">
        <f t="shared" si="4"/>
        <v>52443</v>
      </c>
      <c r="N36" s="4">
        <f t="shared" si="12"/>
        <v>51714</v>
      </c>
      <c r="O36" s="4">
        <f t="shared" si="13"/>
        <v>51713</v>
      </c>
      <c r="P36" s="4">
        <f t="shared" si="6"/>
        <v>50983</v>
      </c>
      <c r="Q36" s="4">
        <f t="shared" si="7"/>
        <v>50982</v>
      </c>
      <c r="R36" s="4">
        <f t="shared" si="11"/>
        <v>50253</v>
      </c>
      <c r="S36" s="4">
        <f t="shared" si="9"/>
        <v>50252</v>
      </c>
      <c r="T36" s="4">
        <f t="shared" si="10"/>
        <v>49522</v>
      </c>
    </row>
    <row r="37" spans="1:20" x14ac:dyDescent="0.2">
      <c r="A37" s="3" t="s">
        <v>36</v>
      </c>
      <c r="B37" s="4">
        <v>56462</v>
      </c>
      <c r="C37" s="4">
        <v>56826</v>
      </c>
      <c r="D37" s="4" t="s">
        <v>98</v>
      </c>
      <c r="E37" s="4" t="s">
        <v>96</v>
      </c>
      <c r="F37" s="4" t="s">
        <v>98</v>
      </c>
      <c r="G37" s="4" t="s">
        <v>98</v>
      </c>
      <c r="H37" s="4"/>
      <c r="I37" s="4">
        <f t="shared" si="0"/>
        <v>56461</v>
      </c>
      <c r="J37" s="4">
        <f t="shared" si="1"/>
        <v>53540</v>
      </c>
      <c r="K37" s="4">
        <f t="shared" si="2"/>
        <v>53539</v>
      </c>
      <c r="L37" s="4">
        <f t="shared" si="3"/>
        <v>52810</v>
      </c>
      <c r="M37" s="4">
        <f t="shared" si="4"/>
        <v>52809</v>
      </c>
      <c r="N37" s="4">
        <f t="shared" si="12"/>
        <v>52079</v>
      </c>
      <c r="O37" s="4">
        <f t="shared" si="13"/>
        <v>52078</v>
      </c>
      <c r="P37" s="4">
        <f t="shared" si="6"/>
        <v>51349</v>
      </c>
      <c r="Q37" s="4">
        <f t="shared" si="7"/>
        <v>51348</v>
      </c>
      <c r="R37" s="4">
        <f t="shared" si="11"/>
        <v>50618</v>
      </c>
      <c r="S37" s="4">
        <f t="shared" si="9"/>
        <v>50617</v>
      </c>
      <c r="T37" s="4">
        <f t="shared" si="10"/>
        <v>49888</v>
      </c>
    </row>
    <row r="38" spans="1:20" x14ac:dyDescent="0.2">
      <c r="A38" s="3" t="s">
        <v>37</v>
      </c>
      <c r="B38" s="4">
        <v>56827</v>
      </c>
      <c r="C38" s="4">
        <v>57192</v>
      </c>
      <c r="D38" s="4" t="s">
        <v>98</v>
      </c>
      <c r="E38" s="4" t="s">
        <v>98</v>
      </c>
      <c r="F38" s="4" t="s">
        <v>96</v>
      </c>
      <c r="G38" s="4" t="s">
        <v>98</v>
      </c>
      <c r="H38" s="4"/>
      <c r="I38" s="4">
        <f t="shared" si="0"/>
        <v>56826</v>
      </c>
      <c r="J38" s="4">
        <f t="shared" si="1"/>
        <v>53905</v>
      </c>
      <c r="K38" s="4">
        <f t="shared" si="2"/>
        <v>53904</v>
      </c>
      <c r="L38" s="4">
        <f t="shared" si="3"/>
        <v>53175</v>
      </c>
      <c r="M38" s="4">
        <f t="shared" si="4"/>
        <v>53174</v>
      </c>
      <c r="N38" s="4">
        <f t="shared" si="12"/>
        <v>52444</v>
      </c>
      <c r="O38" s="4">
        <f t="shared" si="13"/>
        <v>52443</v>
      </c>
      <c r="P38" s="4">
        <f t="shared" si="6"/>
        <v>51714</v>
      </c>
      <c r="Q38" s="4">
        <f t="shared" si="7"/>
        <v>51713</v>
      </c>
      <c r="R38" s="4">
        <f t="shared" si="11"/>
        <v>50983</v>
      </c>
      <c r="S38" s="4">
        <f t="shared" si="9"/>
        <v>50982</v>
      </c>
      <c r="T38" s="4">
        <f t="shared" si="10"/>
        <v>50253</v>
      </c>
    </row>
    <row r="39" spans="1:20" x14ac:dyDescent="0.2">
      <c r="A39" s="3" t="s">
        <v>38</v>
      </c>
      <c r="B39" s="4">
        <v>57193</v>
      </c>
      <c r="C39" s="4">
        <v>57557</v>
      </c>
      <c r="D39" s="4" t="s">
        <v>96</v>
      </c>
      <c r="E39" s="4" t="s">
        <v>98</v>
      </c>
      <c r="F39" s="4" t="s">
        <v>98</v>
      </c>
      <c r="G39" s="4" t="s">
        <v>98</v>
      </c>
      <c r="H39" s="4"/>
      <c r="I39" s="4">
        <f t="shared" si="0"/>
        <v>57192</v>
      </c>
      <c r="J39" s="4">
        <f t="shared" si="1"/>
        <v>54271</v>
      </c>
      <c r="K39" s="4">
        <f t="shared" si="2"/>
        <v>54270</v>
      </c>
      <c r="L39" s="4">
        <f t="shared" si="3"/>
        <v>53540</v>
      </c>
      <c r="M39" s="4">
        <f t="shared" si="4"/>
        <v>53539</v>
      </c>
      <c r="N39" s="4">
        <f t="shared" si="12"/>
        <v>52810</v>
      </c>
      <c r="O39" s="4">
        <f t="shared" si="13"/>
        <v>52809</v>
      </c>
      <c r="P39" s="4">
        <f t="shared" si="6"/>
        <v>52079</v>
      </c>
      <c r="Q39" s="4">
        <f t="shared" si="7"/>
        <v>52078</v>
      </c>
      <c r="R39" s="4">
        <f t="shared" si="11"/>
        <v>51349</v>
      </c>
      <c r="S39" s="4">
        <f t="shared" si="9"/>
        <v>51348</v>
      </c>
      <c r="T39" s="4">
        <f t="shared" si="10"/>
        <v>50618</v>
      </c>
    </row>
    <row r="40" spans="1:20" x14ac:dyDescent="0.2">
      <c r="A40" s="3" t="s">
        <v>39</v>
      </c>
      <c r="B40" s="4">
        <v>57558</v>
      </c>
      <c r="C40" s="4">
        <v>57922</v>
      </c>
      <c r="D40" s="4" t="s">
        <v>98</v>
      </c>
      <c r="E40" s="4" t="s">
        <v>98</v>
      </c>
      <c r="F40" s="4" t="s">
        <v>98</v>
      </c>
      <c r="G40" s="4" t="s">
        <v>96</v>
      </c>
      <c r="H40" s="4"/>
      <c r="I40" s="4">
        <f t="shared" si="0"/>
        <v>57557</v>
      </c>
      <c r="J40" s="4">
        <f t="shared" si="1"/>
        <v>54636</v>
      </c>
      <c r="K40" s="4">
        <f t="shared" si="2"/>
        <v>54635</v>
      </c>
      <c r="L40" s="4">
        <f t="shared" si="3"/>
        <v>53905</v>
      </c>
      <c r="M40" s="4">
        <f t="shared" si="4"/>
        <v>53904</v>
      </c>
      <c r="N40" s="4">
        <f t="shared" si="12"/>
        <v>53175</v>
      </c>
      <c r="O40" s="4">
        <f t="shared" si="13"/>
        <v>53174</v>
      </c>
      <c r="P40" s="4">
        <f t="shared" si="6"/>
        <v>52444</v>
      </c>
      <c r="Q40" s="4">
        <f t="shared" si="7"/>
        <v>52443</v>
      </c>
      <c r="R40" s="4">
        <f t="shared" si="11"/>
        <v>51714</v>
      </c>
      <c r="S40" s="4">
        <f t="shared" si="9"/>
        <v>51713</v>
      </c>
      <c r="T40" s="4">
        <f t="shared" si="10"/>
        <v>50983</v>
      </c>
    </row>
    <row r="41" spans="1:20" x14ac:dyDescent="0.2">
      <c r="A41" s="3" t="s">
        <v>40</v>
      </c>
      <c r="B41" s="4">
        <v>57923</v>
      </c>
      <c r="C41" s="4">
        <v>58287</v>
      </c>
      <c r="D41" s="4" t="s">
        <v>98</v>
      </c>
      <c r="E41" s="4" t="s">
        <v>96</v>
      </c>
      <c r="F41" s="4" t="s">
        <v>98</v>
      </c>
      <c r="G41" s="4" t="s">
        <v>98</v>
      </c>
      <c r="H41" s="4"/>
      <c r="I41" s="4">
        <f t="shared" si="0"/>
        <v>57922</v>
      </c>
      <c r="J41" s="4">
        <f t="shared" si="1"/>
        <v>55001</v>
      </c>
      <c r="K41" s="4">
        <f t="shared" si="2"/>
        <v>55000</v>
      </c>
      <c r="L41" s="4">
        <f t="shared" si="3"/>
        <v>54271</v>
      </c>
      <c r="M41" s="4">
        <f t="shared" si="4"/>
        <v>54270</v>
      </c>
      <c r="N41" s="4">
        <f t="shared" si="12"/>
        <v>53540</v>
      </c>
      <c r="O41" s="4">
        <f t="shared" si="13"/>
        <v>53539</v>
      </c>
      <c r="P41" s="4">
        <f t="shared" si="6"/>
        <v>52810</v>
      </c>
      <c r="Q41" s="4">
        <f t="shared" si="7"/>
        <v>52809</v>
      </c>
      <c r="R41" s="4">
        <f t="shared" si="11"/>
        <v>52079</v>
      </c>
      <c r="S41" s="4">
        <f t="shared" si="9"/>
        <v>52078</v>
      </c>
      <c r="T41" s="4">
        <f t="shared" si="10"/>
        <v>51349</v>
      </c>
    </row>
    <row r="42" spans="1:20" x14ac:dyDescent="0.2">
      <c r="A42" s="3" t="s">
        <v>41</v>
      </c>
      <c r="B42" s="4">
        <v>58288</v>
      </c>
      <c r="C42" s="4">
        <v>58653</v>
      </c>
      <c r="D42" s="4" t="s">
        <v>98</v>
      </c>
      <c r="E42" s="4" t="s">
        <v>98</v>
      </c>
      <c r="F42" s="4" t="s">
        <v>96</v>
      </c>
      <c r="G42" s="4" t="s">
        <v>98</v>
      </c>
      <c r="H42" s="4"/>
      <c r="I42" s="4">
        <f t="shared" si="0"/>
        <v>58287</v>
      </c>
      <c r="J42" s="4">
        <f t="shared" si="1"/>
        <v>55366</v>
      </c>
      <c r="K42" s="4">
        <f t="shared" si="2"/>
        <v>55365</v>
      </c>
      <c r="L42" s="4">
        <f t="shared" si="3"/>
        <v>54636</v>
      </c>
      <c r="M42" s="4">
        <f t="shared" si="4"/>
        <v>54635</v>
      </c>
      <c r="N42" s="4">
        <f t="shared" si="12"/>
        <v>53905</v>
      </c>
      <c r="O42" s="4">
        <f t="shared" si="13"/>
        <v>53904</v>
      </c>
      <c r="P42" s="4">
        <f t="shared" si="6"/>
        <v>53175</v>
      </c>
      <c r="Q42" s="4">
        <f t="shared" si="7"/>
        <v>53174</v>
      </c>
      <c r="R42" s="4">
        <f t="shared" si="11"/>
        <v>52444</v>
      </c>
      <c r="S42" s="4">
        <f t="shared" si="9"/>
        <v>52443</v>
      </c>
      <c r="T42" s="4">
        <f t="shared" si="10"/>
        <v>51714</v>
      </c>
    </row>
    <row r="43" spans="1:20" x14ac:dyDescent="0.2">
      <c r="A43" s="3" t="s">
        <v>42</v>
      </c>
      <c r="B43" s="4">
        <v>58654</v>
      </c>
      <c r="C43" s="4">
        <v>59018</v>
      </c>
      <c r="D43" s="4" t="s">
        <v>96</v>
      </c>
      <c r="E43" s="4" t="s">
        <v>98</v>
      </c>
      <c r="F43" s="4" t="s">
        <v>98</v>
      </c>
      <c r="G43" s="4" t="s">
        <v>98</v>
      </c>
      <c r="H43" s="4"/>
      <c r="I43" s="4">
        <f t="shared" si="0"/>
        <v>58653</v>
      </c>
      <c r="J43" s="4">
        <f t="shared" si="1"/>
        <v>55732</v>
      </c>
      <c r="K43" s="4">
        <f t="shared" si="2"/>
        <v>55731</v>
      </c>
      <c r="L43" s="4">
        <f t="shared" si="3"/>
        <v>55001</v>
      </c>
      <c r="M43" s="4">
        <f t="shared" si="4"/>
        <v>55000</v>
      </c>
      <c r="N43" s="4">
        <f t="shared" si="12"/>
        <v>54271</v>
      </c>
      <c r="O43" s="4">
        <f t="shared" si="13"/>
        <v>54270</v>
      </c>
      <c r="P43" s="4">
        <f t="shared" si="6"/>
        <v>53540</v>
      </c>
      <c r="Q43" s="4">
        <f t="shared" si="7"/>
        <v>53539</v>
      </c>
      <c r="R43" s="4">
        <f t="shared" si="11"/>
        <v>52810</v>
      </c>
      <c r="S43" s="4">
        <f t="shared" si="9"/>
        <v>52809</v>
      </c>
      <c r="T43" s="4">
        <f t="shared" si="10"/>
        <v>52079</v>
      </c>
    </row>
    <row r="44" spans="1:20" x14ac:dyDescent="0.2">
      <c r="A44" s="3" t="s">
        <v>43</v>
      </c>
      <c r="B44" s="4">
        <v>59019</v>
      </c>
      <c r="C44" s="4">
        <v>59383</v>
      </c>
      <c r="D44" s="4" t="s">
        <v>98</v>
      </c>
      <c r="E44" s="4" t="s">
        <v>98</v>
      </c>
      <c r="F44" s="4" t="s">
        <v>98</v>
      </c>
      <c r="G44" s="4" t="s">
        <v>96</v>
      </c>
      <c r="H44" s="4"/>
      <c r="I44" s="4">
        <f t="shared" si="0"/>
        <v>59018</v>
      </c>
      <c r="J44" s="4">
        <f t="shared" si="1"/>
        <v>56097</v>
      </c>
      <c r="K44" s="4">
        <f t="shared" si="2"/>
        <v>56096</v>
      </c>
      <c r="L44" s="4">
        <f t="shared" si="3"/>
        <v>55366</v>
      </c>
      <c r="M44" s="4">
        <f t="shared" si="4"/>
        <v>55365</v>
      </c>
      <c r="N44" s="4">
        <f t="shared" si="12"/>
        <v>54636</v>
      </c>
      <c r="O44" s="4">
        <f t="shared" si="13"/>
        <v>54635</v>
      </c>
      <c r="P44" s="4">
        <f t="shared" si="6"/>
        <v>53905</v>
      </c>
      <c r="Q44" s="4">
        <f t="shared" si="7"/>
        <v>53904</v>
      </c>
      <c r="R44" s="4">
        <f t="shared" si="11"/>
        <v>53175</v>
      </c>
      <c r="S44" s="4">
        <f t="shared" si="9"/>
        <v>53174</v>
      </c>
      <c r="T44" s="4">
        <f t="shared" si="10"/>
        <v>52444</v>
      </c>
    </row>
    <row r="45" spans="1:20" x14ac:dyDescent="0.2">
      <c r="A45" s="3" t="s">
        <v>44</v>
      </c>
      <c r="B45" s="4">
        <v>59384</v>
      </c>
      <c r="C45" s="4">
        <v>59748</v>
      </c>
      <c r="D45" s="4" t="s">
        <v>98</v>
      </c>
      <c r="E45" s="4" t="s">
        <v>96</v>
      </c>
      <c r="F45" s="4" t="s">
        <v>98</v>
      </c>
      <c r="G45" s="4" t="s">
        <v>98</v>
      </c>
      <c r="H45" s="4"/>
      <c r="I45" s="4">
        <f t="shared" si="0"/>
        <v>59383</v>
      </c>
      <c r="J45" s="4">
        <f t="shared" si="1"/>
        <v>56462</v>
      </c>
      <c r="K45" s="4">
        <f t="shared" si="2"/>
        <v>56461</v>
      </c>
      <c r="L45" s="4">
        <f t="shared" si="3"/>
        <v>55732</v>
      </c>
      <c r="M45" s="4">
        <f t="shared" si="4"/>
        <v>55731</v>
      </c>
      <c r="N45" s="4">
        <f t="shared" si="12"/>
        <v>55001</v>
      </c>
      <c r="O45" s="4">
        <f t="shared" si="13"/>
        <v>55000</v>
      </c>
      <c r="P45" s="4">
        <f t="shared" si="6"/>
        <v>54271</v>
      </c>
      <c r="Q45" s="4">
        <f t="shared" si="7"/>
        <v>54270</v>
      </c>
      <c r="R45" s="4">
        <f t="shared" si="11"/>
        <v>53540</v>
      </c>
      <c r="S45" s="4">
        <f t="shared" si="9"/>
        <v>53539</v>
      </c>
      <c r="T45" s="4">
        <f t="shared" si="10"/>
        <v>52810</v>
      </c>
    </row>
    <row r="46" spans="1:20" x14ac:dyDescent="0.2">
      <c r="A46" s="3" t="s">
        <v>45</v>
      </c>
      <c r="B46" s="4">
        <v>59749</v>
      </c>
      <c r="C46" s="4">
        <v>60114</v>
      </c>
      <c r="D46" s="4" t="s">
        <v>98</v>
      </c>
      <c r="E46" s="4" t="s">
        <v>98</v>
      </c>
      <c r="F46" s="4" t="s">
        <v>96</v>
      </c>
      <c r="G46" s="4" t="s">
        <v>98</v>
      </c>
      <c r="H46" s="4"/>
      <c r="I46" s="4">
        <f t="shared" si="0"/>
        <v>59748</v>
      </c>
      <c r="J46" s="4">
        <f t="shared" si="1"/>
        <v>56827</v>
      </c>
      <c r="K46" s="4">
        <f t="shared" si="2"/>
        <v>56826</v>
      </c>
      <c r="L46" s="4">
        <f t="shared" si="3"/>
        <v>56097</v>
      </c>
      <c r="M46" s="4">
        <f t="shared" si="4"/>
        <v>56096</v>
      </c>
      <c r="N46" s="4">
        <f t="shared" si="12"/>
        <v>55366</v>
      </c>
      <c r="O46" s="4">
        <f t="shared" si="13"/>
        <v>55365</v>
      </c>
      <c r="P46" s="4">
        <f t="shared" si="6"/>
        <v>54636</v>
      </c>
      <c r="Q46" s="4">
        <f t="shared" si="7"/>
        <v>54635</v>
      </c>
      <c r="R46" s="4">
        <f t="shared" si="11"/>
        <v>53905</v>
      </c>
      <c r="S46" s="4">
        <f t="shared" si="9"/>
        <v>53904</v>
      </c>
      <c r="T46" s="4">
        <f t="shared" si="10"/>
        <v>53175</v>
      </c>
    </row>
    <row r="47" spans="1:20" x14ac:dyDescent="0.2">
      <c r="A47" s="3" t="s">
        <v>46</v>
      </c>
      <c r="B47" s="4">
        <v>60115</v>
      </c>
      <c r="C47" s="4">
        <v>60479</v>
      </c>
      <c r="D47" s="4" t="s">
        <v>96</v>
      </c>
      <c r="E47" s="4" t="s">
        <v>98</v>
      </c>
      <c r="F47" s="4" t="s">
        <v>98</v>
      </c>
      <c r="G47" s="4" t="s">
        <v>98</v>
      </c>
      <c r="H47" s="4"/>
      <c r="I47" s="4">
        <f t="shared" si="0"/>
        <v>60114</v>
      </c>
      <c r="J47" s="4">
        <f t="shared" si="1"/>
        <v>57193</v>
      </c>
      <c r="K47" s="4">
        <f t="shared" si="2"/>
        <v>57192</v>
      </c>
      <c r="L47" s="4">
        <f t="shared" si="3"/>
        <v>56462</v>
      </c>
      <c r="M47" s="4">
        <f t="shared" si="4"/>
        <v>56461</v>
      </c>
      <c r="N47" s="4">
        <f t="shared" si="12"/>
        <v>55732</v>
      </c>
      <c r="O47" s="4">
        <f t="shared" si="13"/>
        <v>55731</v>
      </c>
      <c r="P47" s="4">
        <f t="shared" si="6"/>
        <v>55001</v>
      </c>
      <c r="Q47" s="4">
        <f t="shared" si="7"/>
        <v>55000</v>
      </c>
      <c r="R47" s="4">
        <f t="shared" si="11"/>
        <v>54271</v>
      </c>
      <c r="S47" s="4">
        <f t="shared" si="9"/>
        <v>54270</v>
      </c>
      <c r="T47" s="4">
        <f t="shared" si="10"/>
        <v>53540</v>
      </c>
    </row>
    <row r="48" spans="1:20" x14ac:dyDescent="0.2">
      <c r="A48" s="3" t="s">
        <v>47</v>
      </c>
      <c r="B48" s="4">
        <v>60480</v>
      </c>
      <c r="C48" s="4">
        <v>60844</v>
      </c>
      <c r="D48" s="4" t="s">
        <v>98</v>
      </c>
      <c r="E48" s="4" t="s">
        <v>98</v>
      </c>
      <c r="F48" s="4" t="s">
        <v>98</v>
      </c>
      <c r="G48" s="4" t="s">
        <v>96</v>
      </c>
      <c r="H48" s="4"/>
      <c r="I48" s="4">
        <f t="shared" si="0"/>
        <v>60479</v>
      </c>
      <c r="J48" s="4">
        <f t="shared" si="1"/>
        <v>57558</v>
      </c>
      <c r="K48" s="4">
        <f t="shared" si="2"/>
        <v>57557</v>
      </c>
      <c r="L48" s="4">
        <f t="shared" si="3"/>
        <v>56827</v>
      </c>
      <c r="M48" s="4">
        <f t="shared" si="4"/>
        <v>56826</v>
      </c>
      <c r="N48" s="4">
        <f t="shared" si="12"/>
        <v>56097</v>
      </c>
      <c r="O48" s="4">
        <f t="shared" si="13"/>
        <v>56096</v>
      </c>
      <c r="P48" s="4">
        <f t="shared" si="6"/>
        <v>55366</v>
      </c>
      <c r="Q48" s="4">
        <f t="shared" si="7"/>
        <v>55365</v>
      </c>
      <c r="R48" s="4">
        <f t="shared" si="11"/>
        <v>54636</v>
      </c>
      <c r="S48" s="4">
        <f t="shared" si="9"/>
        <v>54635</v>
      </c>
      <c r="T48" s="4">
        <f t="shared" si="10"/>
        <v>53905</v>
      </c>
    </row>
    <row r="49" spans="1:20" x14ac:dyDescent="0.2">
      <c r="A49" s="3" t="s">
        <v>48</v>
      </c>
      <c r="B49" s="4">
        <v>60845</v>
      </c>
      <c r="C49" s="4">
        <v>61209</v>
      </c>
      <c r="D49" s="4" t="s">
        <v>98</v>
      </c>
      <c r="E49" s="4" t="s">
        <v>96</v>
      </c>
      <c r="F49" s="4" t="s">
        <v>98</v>
      </c>
      <c r="G49" s="4" t="s">
        <v>98</v>
      </c>
      <c r="H49" s="4"/>
      <c r="I49" s="4">
        <f t="shared" si="0"/>
        <v>60844</v>
      </c>
      <c r="J49" s="4">
        <f t="shared" si="1"/>
        <v>57923</v>
      </c>
      <c r="K49" s="4">
        <f t="shared" si="2"/>
        <v>57922</v>
      </c>
      <c r="L49" s="4">
        <f t="shared" si="3"/>
        <v>57193</v>
      </c>
      <c r="M49" s="4">
        <f t="shared" si="4"/>
        <v>57192</v>
      </c>
      <c r="N49" s="4">
        <f t="shared" si="12"/>
        <v>56462</v>
      </c>
      <c r="O49" s="4">
        <f t="shared" si="13"/>
        <v>56461</v>
      </c>
      <c r="P49" s="4">
        <f t="shared" si="6"/>
        <v>55732</v>
      </c>
      <c r="Q49" s="4">
        <f t="shared" si="7"/>
        <v>55731</v>
      </c>
      <c r="R49" s="4">
        <f t="shared" si="11"/>
        <v>55001</v>
      </c>
      <c r="S49" s="4">
        <f t="shared" si="9"/>
        <v>55000</v>
      </c>
      <c r="T49" s="4">
        <f t="shared" si="10"/>
        <v>54271</v>
      </c>
    </row>
    <row r="50" spans="1:20" x14ac:dyDescent="0.2">
      <c r="A50" s="3" t="s">
        <v>49</v>
      </c>
      <c r="B50" s="4">
        <v>61210</v>
      </c>
      <c r="C50" s="4">
        <v>61575</v>
      </c>
      <c r="D50" s="4" t="s">
        <v>98</v>
      </c>
      <c r="E50" s="4" t="s">
        <v>98</v>
      </c>
      <c r="F50" s="4" t="s">
        <v>96</v>
      </c>
      <c r="G50" s="4" t="s">
        <v>98</v>
      </c>
      <c r="H50" s="4"/>
      <c r="I50" s="4">
        <f t="shared" si="0"/>
        <v>61209</v>
      </c>
      <c r="J50" s="4">
        <f t="shared" si="1"/>
        <v>58288</v>
      </c>
      <c r="K50" s="4">
        <f t="shared" si="2"/>
        <v>58287</v>
      </c>
      <c r="L50" s="4">
        <f t="shared" si="3"/>
        <v>57558</v>
      </c>
      <c r="M50" s="4">
        <f t="shared" si="4"/>
        <v>57557</v>
      </c>
      <c r="N50" s="4">
        <f t="shared" si="12"/>
        <v>56827</v>
      </c>
      <c r="O50" s="4">
        <f t="shared" si="13"/>
        <v>56826</v>
      </c>
      <c r="P50" s="4">
        <f t="shared" si="6"/>
        <v>56097</v>
      </c>
      <c r="Q50" s="4">
        <f t="shared" si="7"/>
        <v>56096</v>
      </c>
      <c r="R50" s="4">
        <f t="shared" si="11"/>
        <v>55366</v>
      </c>
      <c r="S50" s="4">
        <f t="shared" si="9"/>
        <v>55365</v>
      </c>
      <c r="T50" s="4">
        <f t="shared" si="10"/>
        <v>54636</v>
      </c>
    </row>
    <row r="51" spans="1:20" x14ac:dyDescent="0.2">
      <c r="A51" s="3" t="s">
        <v>50</v>
      </c>
      <c r="B51" s="4">
        <v>61576</v>
      </c>
      <c r="C51" s="4">
        <v>61940</v>
      </c>
      <c r="D51" s="4" t="s">
        <v>96</v>
      </c>
      <c r="E51" s="4" t="s">
        <v>98</v>
      </c>
      <c r="F51" s="4" t="s">
        <v>98</v>
      </c>
      <c r="G51" s="4" t="s">
        <v>98</v>
      </c>
      <c r="H51" s="4"/>
      <c r="I51" s="4">
        <f t="shared" si="0"/>
        <v>61575</v>
      </c>
      <c r="J51" s="4">
        <f t="shared" si="1"/>
        <v>58654</v>
      </c>
      <c r="K51" s="4">
        <f t="shared" si="2"/>
        <v>58653</v>
      </c>
      <c r="L51" s="4">
        <f t="shared" si="3"/>
        <v>57923</v>
      </c>
      <c r="M51" s="4">
        <f t="shared" si="4"/>
        <v>57922</v>
      </c>
      <c r="N51" s="4">
        <f t="shared" si="12"/>
        <v>57193</v>
      </c>
      <c r="O51" s="4">
        <f t="shared" si="13"/>
        <v>57192</v>
      </c>
      <c r="P51" s="4">
        <f t="shared" si="6"/>
        <v>56462</v>
      </c>
      <c r="Q51" s="4">
        <f t="shared" si="7"/>
        <v>56461</v>
      </c>
      <c r="R51" s="4">
        <f t="shared" si="11"/>
        <v>55732</v>
      </c>
      <c r="S51" s="4">
        <f t="shared" si="9"/>
        <v>55731</v>
      </c>
      <c r="T51" s="4">
        <f t="shared" si="10"/>
        <v>55001</v>
      </c>
    </row>
    <row r="52" spans="1:20" x14ac:dyDescent="0.2">
      <c r="A52" s="3" t="s">
        <v>51</v>
      </c>
      <c r="B52" s="4">
        <v>61941</v>
      </c>
      <c r="C52" s="4">
        <v>62305</v>
      </c>
      <c r="D52" s="4" t="s">
        <v>98</v>
      </c>
      <c r="E52" s="4" t="s">
        <v>98</v>
      </c>
      <c r="F52" s="4" t="s">
        <v>98</v>
      </c>
      <c r="G52" s="4" t="s">
        <v>96</v>
      </c>
      <c r="H52" s="4"/>
      <c r="I52" s="4">
        <f t="shared" si="0"/>
        <v>61940</v>
      </c>
      <c r="J52" s="4">
        <f t="shared" si="1"/>
        <v>59019</v>
      </c>
      <c r="K52" s="4">
        <f t="shared" si="2"/>
        <v>59018</v>
      </c>
      <c r="L52" s="4">
        <f t="shared" si="3"/>
        <v>58288</v>
      </c>
      <c r="M52" s="4">
        <f t="shared" si="4"/>
        <v>58287</v>
      </c>
      <c r="N52" s="4">
        <f t="shared" si="12"/>
        <v>57558</v>
      </c>
      <c r="O52" s="4">
        <f t="shared" si="13"/>
        <v>57557</v>
      </c>
      <c r="P52" s="4">
        <f t="shared" si="6"/>
        <v>56827</v>
      </c>
      <c r="Q52" s="4">
        <f t="shared" si="7"/>
        <v>56826</v>
      </c>
      <c r="R52" s="4">
        <f t="shared" si="11"/>
        <v>56097</v>
      </c>
      <c r="S52" s="4">
        <f t="shared" si="9"/>
        <v>56096</v>
      </c>
      <c r="T52" s="4">
        <f t="shared" si="10"/>
        <v>55366</v>
      </c>
    </row>
    <row r="53" spans="1:20" x14ac:dyDescent="0.2">
      <c r="A53" s="3" t="s">
        <v>52</v>
      </c>
      <c r="B53" s="4">
        <v>62306</v>
      </c>
      <c r="C53" s="4">
        <v>62670</v>
      </c>
      <c r="D53" s="4" t="s">
        <v>98</v>
      </c>
      <c r="E53" s="4" t="s">
        <v>96</v>
      </c>
      <c r="F53" s="4" t="s">
        <v>98</v>
      </c>
      <c r="G53" s="4" t="s">
        <v>98</v>
      </c>
      <c r="H53" s="4"/>
      <c r="I53" s="4">
        <f t="shared" si="0"/>
        <v>62305</v>
      </c>
      <c r="J53" s="4">
        <f t="shared" si="1"/>
        <v>59384</v>
      </c>
      <c r="K53" s="4">
        <f t="shared" si="2"/>
        <v>59383</v>
      </c>
      <c r="L53" s="4">
        <f t="shared" si="3"/>
        <v>58654</v>
      </c>
      <c r="M53" s="4">
        <f t="shared" si="4"/>
        <v>58653</v>
      </c>
      <c r="N53" s="4">
        <f t="shared" si="12"/>
        <v>57923</v>
      </c>
      <c r="O53" s="4">
        <f t="shared" si="13"/>
        <v>57922</v>
      </c>
      <c r="P53" s="4">
        <f t="shared" si="6"/>
        <v>57193</v>
      </c>
      <c r="Q53" s="4">
        <f t="shared" si="7"/>
        <v>57192</v>
      </c>
      <c r="R53" s="4">
        <f t="shared" si="11"/>
        <v>56462</v>
      </c>
      <c r="S53" s="4">
        <f t="shared" si="9"/>
        <v>56461</v>
      </c>
      <c r="T53" s="4">
        <f t="shared" si="10"/>
        <v>55732</v>
      </c>
    </row>
    <row r="54" spans="1:20" x14ac:dyDescent="0.2">
      <c r="A54" s="3" t="s">
        <v>53</v>
      </c>
      <c r="B54" s="4">
        <v>62671</v>
      </c>
      <c r="C54" s="4">
        <v>63036</v>
      </c>
      <c r="D54" s="4" t="s">
        <v>98</v>
      </c>
      <c r="E54" s="4" t="s">
        <v>98</v>
      </c>
      <c r="F54" s="4" t="s">
        <v>96</v>
      </c>
      <c r="G54" s="4" t="s">
        <v>98</v>
      </c>
      <c r="H54" s="4"/>
      <c r="I54" s="4">
        <f t="shared" si="0"/>
        <v>62670</v>
      </c>
      <c r="J54" s="4">
        <f t="shared" si="1"/>
        <v>59749</v>
      </c>
      <c r="K54" s="4">
        <f t="shared" si="2"/>
        <v>59748</v>
      </c>
      <c r="L54" s="4">
        <f t="shared" si="3"/>
        <v>59019</v>
      </c>
      <c r="M54" s="4">
        <f t="shared" si="4"/>
        <v>59018</v>
      </c>
      <c r="N54" s="4">
        <f t="shared" si="12"/>
        <v>58288</v>
      </c>
      <c r="O54" s="4">
        <f t="shared" si="13"/>
        <v>58287</v>
      </c>
      <c r="P54" s="4">
        <f t="shared" si="6"/>
        <v>57558</v>
      </c>
      <c r="Q54" s="4">
        <f t="shared" si="7"/>
        <v>57557</v>
      </c>
      <c r="R54" s="4">
        <f t="shared" si="11"/>
        <v>56827</v>
      </c>
      <c r="S54" s="4">
        <f t="shared" si="9"/>
        <v>56826</v>
      </c>
      <c r="T54" s="4">
        <f t="shared" si="10"/>
        <v>56097</v>
      </c>
    </row>
    <row r="55" spans="1:20" x14ac:dyDescent="0.2">
      <c r="A55" s="3" t="s">
        <v>54</v>
      </c>
      <c r="B55" s="4">
        <v>63037</v>
      </c>
      <c r="C55" s="4">
        <v>63401</v>
      </c>
      <c r="D55" s="4" t="s">
        <v>96</v>
      </c>
      <c r="E55" s="4" t="s">
        <v>98</v>
      </c>
      <c r="F55" s="4" t="s">
        <v>98</v>
      </c>
      <c r="G55" s="4" t="s">
        <v>98</v>
      </c>
      <c r="H55" s="4"/>
      <c r="I55" s="4">
        <f t="shared" si="0"/>
        <v>63036</v>
      </c>
      <c r="J55" s="4">
        <f t="shared" si="1"/>
        <v>60115</v>
      </c>
      <c r="K55" s="4">
        <f t="shared" si="2"/>
        <v>60114</v>
      </c>
      <c r="L55" s="4">
        <f t="shared" si="3"/>
        <v>59384</v>
      </c>
      <c r="M55" s="4">
        <f t="shared" si="4"/>
        <v>59383</v>
      </c>
      <c r="N55" s="4">
        <f t="shared" si="12"/>
        <v>58654</v>
      </c>
      <c r="O55" s="4">
        <f t="shared" si="13"/>
        <v>58653</v>
      </c>
      <c r="P55" s="4">
        <f t="shared" si="6"/>
        <v>57923</v>
      </c>
      <c r="Q55" s="4">
        <f t="shared" si="7"/>
        <v>57922</v>
      </c>
      <c r="R55" s="4">
        <f t="shared" si="11"/>
        <v>57193</v>
      </c>
      <c r="S55" s="4">
        <f t="shared" si="9"/>
        <v>57192</v>
      </c>
      <c r="T55" s="4">
        <f t="shared" si="10"/>
        <v>56462</v>
      </c>
    </row>
    <row r="56" spans="1:20" x14ac:dyDescent="0.2">
      <c r="A56" s="3" t="s">
        <v>55</v>
      </c>
      <c r="B56" s="4">
        <v>63402</v>
      </c>
      <c r="C56" s="4">
        <v>63766</v>
      </c>
      <c r="D56" s="4" t="s">
        <v>98</v>
      </c>
      <c r="E56" s="4" t="s">
        <v>98</v>
      </c>
      <c r="F56" s="4" t="s">
        <v>98</v>
      </c>
      <c r="G56" s="4" t="s">
        <v>96</v>
      </c>
      <c r="H56" s="4"/>
      <c r="I56" s="4">
        <f t="shared" si="0"/>
        <v>63401</v>
      </c>
      <c r="J56" s="4">
        <f t="shared" si="1"/>
        <v>60480</v>
      </c>
      <c r="K56" s="4">
        <f t="shared" si="2"/>
        <v>60479</v>
      </c>
      <c r="L56" s="4">
        <f t="shared" si="3"/>
        <v>59749</v>
      </c>
      <c r="M56" s="4">
        <f t="shared" si="4"/>
        <v>59748</v>
      </c>
      <c r="N56" s="4">
        <f t="shared" si="12"/>
        <v>59019</v>
      </c>
      <c r="O56" s="4">
        <f t="shared" si="13"/>
        <v>59018</v>
      </c>
      <c r="P56" s="4">
        <f t="shared" si="6"/>
        <v>58288</v>
      </c>
      <c r="Q56" s="4">
        <f t="shared" si="7"/>
        <v>58287</v>
      </c>
      <c r="R56" s="4">
        <f t="shared" si="11"/>
        <v>57558</v>
      </c>
      <c r="S56" s="4">
        <f t="shared" si="9"/>
        <v>57557</v>
      </c>
      <c r="T56" s="4">
        <f t="shared" si="10"/>
        <v>56827</v>
      </c>
    </row>
    <row r="57" spans="1:20" x14ac:dyDescent="0.2">
      <c r="A57" s="3" t="s">
        <v>56</v>
      </c>
      <c r="B57" s="4">
        <v>63767</v>
      </c>
      <c r="C57" s="4">
        <v>64131</v>
      </c>
      <c r="D57" s="4" t="s">
        <v>98</v>
      </c>
      <c r="E57" s="4" t="s">
        <v>96</v>
      </c>
      <c r="F57" s="4" t="s">
        <v>98</v>
      </c>
      <c r="G57" s="4" t="s">
        <v>98</v>
      </c>
      <c r="H57" s="4"/>
      <c r="I57" s="4">
        <f t="shared" si="0"/>
        <v>63766</v>
      </c>
      <c r="J57" s="4">
        <f t="shared" si="1"/>
        <v>60845</v>
      </c>
      <c r="K57" s="4">
        <f t="shared" si="2"/>
        <v>60844</v>
      </c>
      <c r="L57" s="4">
        <f t="shared" si="3"/>
        <v>60115</v>
      </c>
      <c r="M57" s="4">
        <f t="shared" si="4"/>
        <v>60114</v>
      </c>
      <c r="N57" s="4">
        <f t="shared" si="12"/>
        <v>59384</v>
      </c>
      <c r="O57" s="4">
        <f t="shared" si="13"/>
        <v>59383</v>
      </c>
      <c r="P57" s="4">
        <f t="shared" si="6"/>
        <v>58654</v>
      </c>
      <c r="Q57" s="4">
        <f t="shared" si="7"/>
        <v>58653</v>
      </c>
      <c r="R57" s="4">
        <f t="shared" si="11"/>
        <v>57923</v>
      </c>
      <c r="S57" s="4">
        <f t="shared" si="9"/>
        <v>57922</v>
      </c>
      <c r="T57" s="4">
        <f t="shared" si="10"/>
        <v>57193</v>
      </c>
    </row>
    <row r="58" spans="1:20" x14ac:dyDescent="0.2">
      <c r="A58" s="3" t="s">
        <v>57</v>
      </c>
      <c r="B58" s="4">
        <v>64132</v>
      </c>
      <c r="C58" s="4">
        <v>64497</v>
      </c>
      <c r="D58" s="4" t="s">
        <v>98</v>
      </c>
      <c r="E58" s="4" t="s">
        <v>98</v>
      </c>
      <c r="F58" s="4" t="s">
        <v>96</v>
      </c>
      <c r="G58" s="4" t="s">
        <v>98</v>
      </c>
      <c r="H58" s="4"/>
      <c r="I58" s="4">
        <f t="shared" si="0"/>
        <v>64131</v>
      </c>
      <c r="J58" s="4">
        <f t="shared" si="1"/>
        <v>61210</v>
      </c>
      <c r="K58" s="4">
        <f t="shared" si="2"/>
        <v>61209</v>
      </c>
      <c r="L58" s="4">
        <f t="shared" si="3"/>
        <v>60480</v>
      </c>
      <c r="M58" s="4">
        <f t="shared" si="4"/>
        <v>60479</v>
      </c>
      <c r="N58" s="4">
        <f t="shared" si="12"/>
        <v>59749</v>
      </c>
      <c r="O58" s="4">
        <f t="shared" si="13"/>
        <v>59748</v>
      </c>
      <c r="P58" s="4">
        <f t="shared" si="6"/>
        <v>59019</v>
      </c>
      <c r="Q58" s="4">
        <f t="shared" si="7"/>
        <v>59018</v>
      </c>
      <c r="R58" s="4">
        <f t="shared" si="11"/>
        <v>58288</v>
      </c>
      <c r="S58" s="4">
        <f t="shared" si="9"/>
        <v>58287</v>
      </c>
      <c r="T58" s="4">
        <f t="shared" si="10"/>
        <v>57558</v>
      </c>
    </row>
    <row r="59" spans="1:20" x14ac:dyDescent="0.2">
      <c r="A59" s="3" t="s">
        <v>58</v>
      </c>
      <c r="B59" s="4">
        <v>64498</v>
      </c>
      <c r="C59" s="4">
        <v>64862</v>
      </c>
      <c r="D59" s="4" t="s">
        <v>96</v>
      </c>
      <c r="E59" s="4" t="s">
        <v>98</v>
      </c>
      <c r="F59" s="4" t="s">
        <v>98</v>
      </c>
      <c r="G59" s="4" t="s">
        <v>98</v>
      </c>
      <c r="H59" s="4"/>
      <c r="I59" s="4">
        <f t="shared" si="0"/>
        <v>64497</v>
      </c>
      <c r="J59" s="4">
        <f t="shared" si="1"/>
        <v>61576</v>
      </c>
      <c r="K59" s="4">
        <f t="shared" si="2"/>
        <v>61575</v>
      </c>
      <c r="L59" s="4">
        <f t="shared" si="3"/>
        <v>60845</v>
      </c>
      <c r="M59" s="4">
        <f t="shared" si="4"/>
        <v>60844</v>
      </c>
      <c r="N59" s="4">
        <f t="shared" si="12"/>
        <v>60115</v>
      </c>
      <c r="O59" s="4">
        <f t="shared" si="13"/>
        <v>60114</v>
      </c>
      <c r="P59" s="4">
        <f t="shared" si="6"/>
        <v>59384</v>
      </c>
      <c r="Q59" s="4">
        <f t="shared" si="7"/>
        <v>59383</v>
      </c>
      <c r="R59" s="4">
        <f t="shared" si="11"/>
        <v>58654</v>
      </c>
      <c r="S59" s="4">
        <f t="shared" si="9"/>
        <v>58653</v>
      </c>
      <c r="T59" s="4">
        <f t="shared" si="10"/>
        <v>57923</v>
      </c>
    </row>
    <row r="60" spans="1:20" x14ac:dyDescent="0.2">
      <c r="A60" s="3" t="s">
        <v>59</v>
      </c>
      <c r="B60" s="4">
        <v>64863</v>
      </c>
      <c r="C60" s="4">
        <v>65227</v>
      </c>
      <c r="D60" s="4" t="s">
        <v>98</v>
      </c>
      <c r="E60" s="4" t="s">
        <v>98</v>
      </c>
      <c r="F60" s="4" t="s">
        <v>98</v>
      </c>
      <c r="G60" s="4" t="s">
        <v>96</v>
      </c>
      <c r="H60" s="4"/>
      <c r="I60" s="4">
        <f t="shared" si="0"/>
        <v>64862</v>
      </c>
      <c r="J60" s="4">
        <f t="shared" si="1"/>
        <v>61941</v>
      </c>
      <c r="K60" s="4">
        <f t="shared" si="2"/>
        <v>61940</v>
      </c>
      <c r="L60" s="4">
        <f t="shared" si="3"/>
        <v>61210</v>
      </c>
      <c r="M60" s="4">
        <f t="shared" si="4"/>
        <v>61209</v>
      </c>
      <c r="N60" s="4">
        <f t="shared" si="12"/>
        <v>60480</v>
      </c>
      <c r="O60" s="4">
        <f t="shared" si="13"/>
        <v>60479</v>
      </c>
      <c r="P60" s="4">
        <f t="shared" si="6"/>
        <v>59749</v>
      </c>
      <c r="Q60" s="4">
        <f t="shared" si="7"/>
        <v>59748</v>
      </c>
      <c r="R60" s="4">
        <f t="shared" si="11"/>
        <v>59019</v>
      </c>
      <c r="S60" s="4">
        <f t="shared" si="9"/>
        <v>59018</v>
      </c>
      <c r="T60" s="4">
        <f t="shared" si="10"/>
        <v>58288</v>
      </c>
    </row>
    <row r="61" spans="1:20" x14ac:dyDescent="0.2">
      <c r="A61" s="3" t="s">
        <v>60</v>
      </c>
      <c r="B61" s="4">
        <v>65228</v>
      </c>
      <c r="C61" s="4">
        <v>65592</v>
      </c>
      <c r="D61" s="4" t="s">
        <v>98</v>
      </c>
      <c r="E61" s="4" t="s">
        <v>96</v>
      </c>
      <c r="F61" s="4" t="s">
        <v>98</v>
      </c>
      <c r="G61" s="4" t="s">
        <v>98</v>
      </c>
      <c r="H61" s="4"/>
      <c r="I61" s="4">
        <f t="shared" si="0"/>
        <v>65227</v>
      </c>
      <c r="J61" s="4">
        <f t="shared" si="1"/>
        <v>62306</v>
      </c>
      <c r="K61" s="4">
        <f t="shared" si="2"/>
        <v>62305</v>
      </c>
      <c r="L61" s="4">
        <f t="shared" si="3"/>
        <v>61576</v>
      </c>
      <c r="M61" s="4">
        <f t="shared" si="4"/>
        <v>61575</v>
      </c>
      <c r="N61" s="4">
        <f t="shared" si="12"/>
        <v>60845</v>
      </c>
      <c r="O61" s="4">
        <f t="shared" si="13"/>
        <v>60844</v>
      </c>
      <c r="P61" s="4">
        <f t="shared" si="6"/>
        <v>60115</v>
      </c>
      <c r="Q61" s="4">
        <f t="shared" si="7"/>
        <v>60114</v>
      </c>
      <c r="R61" s="4">
        <f t="shared" si="11"/>
        <v>59384</v>
      </c>
      <c r="S61" s="4">
        <f t="shared" si="9"/>
        <v>59383</v>
      </c>
      <c r="T61" s="4">
        <f t="shared" si="10"/>
        <v>58654</v>
      </c>
    </row>
    <row r="62" spans="1:20" x14ac:dyDescent="0.2">
      <c r="A62" s="3" t="s">
        <v>61</v>
      </c>
      <c r="B62" s="4">
        <v>65593</v>
      </c>
      <c r="C62" s="4">
        <v>65958</v>
      </c>
      <c r="D62" s="4" t="s">
        <v>98</v>
      </c>
      <c r="E62" s="4" t="s">
        <v>98</v>
      </c>
      <c r="F62" s="4" t="s">
        <v>96</v>
      </c>
      <c r="G62" s="4" t="s">
        <v>98</v>
      </c>
      <c r="H62" s="4"/>
      <c r="I62" s="4">
        <f t="shared" si="0"/>
        <v>65592</v>
      </c>
      <c r="J62" s="4">
        <f t="shared" si="1"/>
        <v>62671</v>
      </c>
      <c r="K62" s="4">
        <f t="shared" si="2"/>
        <v>62670</v>
      </c>
      <c r="L62" s="4">
        <f t="shared" si="3"/>
        <v>61941</v>
      </c>
      <c r="M62" s="4">
        <f t="shared" si="4"/>
        <v>61940</v>
      </c>
      <c r="N62" s="4">
        <f t="shared" si="12"/>
        <v>61210</v>
      </c>
      <c r="O62" s="4">
        <f t="shared" si="13"/>
        <v>61209</v>
      </c>
      <c r="P62" s="4">
        <f t="shared" si="6"/>
        <v>60480</v>
      </c>
      <c r="Q62" s="4">
        <f t="shared" si="7"/>
        <v>60479</v>
      </c>
      <c r="R62" s="4">
        <f t="shared" si="11"/>
        <v>59749</v>
      </c>
      <c r="S62" s="4">
        <f t="shared" si="9"/>
        <v>59748</v>
      </c>
      <c r="T62" s="4">
        <f t="shared" si="10"/>
        <v>59019</v>
      </c>
    </row>
    <row r="63" spans="1:20" x14ac:dyDescent="0.2">
      <c r="A63" s="3" t="s">
        <v>62</v>
      </c>
      <c r="B63" s="4">
        <v>65959</v>
      </c>
      <c r="C63" s="4">
        <v>66323</v>
      </c>
      <c r="D63" s="4" t="s">
        <v>96</v>
      </c>
      <c r="E63" s="4" t="s">
        <v>98</v>
      </c>
      <c r="F63" s="4" t="s">
        <v>98</v>
      </c>
      <c r="G63" s="4" t="s">
        <v>98</v>
      </c>
      <c r="H63" s="4"/>
      <c r="I63" s="4">
        <f t="shared" si="0"/>
        <v>65958</v>
      </c>
      <c r="J63" s="4">
        <f t="shared" si="1"/>
        <v>63037</v>
      </c>
      <c r="K63" s="4">
        <f t="shared" si="2"/>
        <v>63036</v>
      </c>
      <c r="L63" s="4">
        <f t="shared" si="3"/>
        <v>62306</v>
      </c>
      <c r="M63" s="4">
        <f t="shared" si="4"/>
        <v>62305</v>
      </c>
      <c r="N63" s="4">
        <f t="shared" si="12"/>
        <v>61576</v>
      </c>
      <c r="O63" s="4">
        <f t="shared" si="13"/>
        <v>61575</v>
      </c>
      <c r="P63" s="4">
        <f t="shared" si="6"/>
        <v>60845</v>
      </c>
      <c r="Q63" s="4">
        <f t="shared" si="7"/>
        <v>60844</v>
      </c>
      <c r="R63" s="4">
        <f t="shared" si="11"/>
        <v>60115</v>
      </c>
      <c r="S63" s="4">
        <f t="shared" si="9"/>
        <v>60114</v>
      </c>
      <c r="T63" s="4">
        <f t="shared" si="10"/>
        <v>59384</v>
      </c>
    </row>
    <row r="64" spans="1:20" x14ac:dyDescent="0.2">
      <c r="A64" s="3" t="s">
        <v>63</v>
      </c>
      <c r="B64" s="4">
        <v>66324</v>
      </c>
      <c r="C64" s="4">
        <v>66688</v>
      </c>
      <c r="D64" s="4" t="s">
        <v>98</v>
      </c>
      <c r="E64" s="4" t="s">
        <v>98</v>
      </c>
      <c r="F64" s="4" t="s">
        <v>98</v>
      </c>
      <c r="G64" s="4" t="s">
        <v>96</v>
      </c>
      <c r="H64" s="4"/>
      <c r="I64" s="4">
        <f t="shared" si="0"/>
        <v>66323</v>
      </c>
      <c r="J64" s="4">
        <f t="shared" si="1"/>
        <v>63402</v>
      </c>
      <c r="K64" s="4">
        <f t="shared" si="2"/>
        <v>63401</v>
      </c>
      <c r="L64" s="4">
        <f t="shared" si="3"/>
        <v>62671</v>
      </c>
      <c r="M64" s="4">
        <f t="shared" si="4"/>
        <v>62670</v>
      </c>
      <c r="N64" s="4">
        <f t="shared" si="12"/>
        <v>61941</v>
      </c>
      <c r="O64" s="4">
        <f t="shared" si="13"/>
        <v>61940</v>
      </c>
      <c r="P64" s="4">
        <f t="shared" si="6"/>
        <v>61210</v>
      </c>
      <c r="Q64" s="4">
        <f t="shared" si="7"/>
        <v>61209</v>
      </c>
      <c r="R64" s="4">
        <f t="shared" si="11"/>
        <v>60480</v>
      </c>
      <c r="S64" s="4">
        <f t="shared" si="9"/>
        <v>60479</v>
      </c>
      <c r="T64" s="4">
        <f t="shared" si="10"/>
        <v>59749</v>
      </c>
    </row>
    <row r="65" spans="1:20" x14ac:dyDescent="0.2">
      <c r="A65" s="3" t="s">
        <v>64</v>
      </c>
      <c r="B65" s="4">
        <v>66689</v>
      </c>
      <c r="C65" s="4">
        <v>67053</v>
      </c>
      <c r="D65" s="4" t="s">
        <v>98</v>
      </c>
      <c r="E65" s="4" t="s">
        <v>96</v>
      </c>
      <c r="F65" s="4" t="s">
        <v>98</v>
      </c>
      <c r="G65" s="4" t="s">
        <v>98</v>
      </c>
      <c r="H65" s="4"/>
      <c r="I65" s="4">
        <f t="shared" si="0"/>
        <v>66688</v>
      </c>
      <c r="J65" s="4">
        <f t="shared" si="1"/>
        <v>63767</v>
      </c>
      <c r="K65" s="4">
        <f t="shared" si="2"/>
        <v>63766</v>
      </c>
      <c r="L65" s="4">
        <f t="shared" si="3"/>
        <v>63037</v>
      </c>
      <c r="M65" s="4">
        <f t="shared" si="4"/>
        <v>63036</v>
      </c>
      <c r="N65" s="4">
        <f t="shared" si="12"/>
        <v>62306</v>
      </c>
      <c r="O65" s="4">
        <f t="shared" si="13"/>
        <v>62305</v>
      </c>
      <c r="P65" s="4">
        <f t="shared" si="6"/>
        <v>61576</v>
      </c>
      <c r="Q65" s="4">
        <f t="shared" si="7"/>
        <v>61575</v>
      </c>
      <c r="R65" s="4">
        <f t="shared" si="11"/>
        <v>60845</v>
      </c>
      <c r="S65" s="4">
        <f t="shared" si="9"/>
        <v>60844</v>
      </c>
      <c r="T65" s="4">
        <f t="shared" si="10"/>
        <v>60115</v>
      </c>
    </row>
    <row r="66" spans="1:20" x14ac:dyDescent="0.2">
      <c r="A66" s="3" t="s">
        <v>65</v>
      </c>
      <c r="B66" s="4">
        <v>67054</v>
      </c>
      <c r="C66" s="4">
        <v>67419</v>
      </c>
      <c r="D66" s="4" t="s">
        <v>98</v>
      </c>
      <c r="E66" s="4" t="s">
        <v>98</v>
      </c>
      <c r="F66" s="4" t="s">
        <v>96</v>
      </c>
      <c r="G66" s="4" t="s">
        <v>98</v>
      </c>
      <c r="H66" s="4"/>
      <c r="I66" s="4">
        <f t="shared" si="0"/>
        <v>67053</v>
      </c>
      <c r="J66" s="4">
        <f t="shared" si="1"/>
        <v>64132</v>
      </c>
      <c r="K66" s="4">
        <f t="shared" si="2"/>
        <v>64131</v>
      </c>
      <c r="L66" s="4">
        <f t="shared" si="3"/>
        <v>63402</v>
      </c>
      <c r="M66" s="4">
        <f t="shared" si="4"/>
        <v>63401</v>
      </c>
      <c r="N66" s="4">
        <f t="shared" si="12"/>
        <v>62671</v>
      </c>
      <c r="O66" s="4">
        <f t="shared" si="13"/>
        <v>62670</v>
      </c>
      <c r="P66" s="4">
        <f t="shared" si="6"/>
        <v>61941</v>
      </c>
      <c r="Q66" s="4">
        <f t="shared" si="7"/>
        <v>61940</v>
      </c>
      <c r="R66" s="4">
        <f t="shared" si="11"/>
        <v>61210</v>
      </c>
      <c r="S66" s="4">
        <f t="shared" si="9"/>
        <v>61209</v>
      </c>
      <c r="T66" s="4">
        <f t="shared" si="10"/>
        <v>60480</v>
      </c>
    </row>
    <row r="67" spans="1:20" x14ac:dyDescent="0.2">
      <c r="A67" s="3" t="s">
        <v>66</v>
      </c>
      <c r="B67" s="4">
        <v>67420</v>
      </c>
      <c r="C67" s="4">
        <v>67784</v>
      </c>
      <c r="D67" s="4" t="s">
        <v>96</v>
      </c>
      <c r="E67" s="4" t="s">
        <v>98</v>
      </c>
      <c r="F67" s="4" t="s">
        <v>98</v>
      </c>
      <c r="G67" s="4" t="s">
        <v>98</v>
      </c>
      <c r="H67" s="4"/>
      <c r="I67" s="4">
        <f t="shared" ref="I67:J82" si="14">IF($D67="Yes",I66+366,I66+365)</f>
        <v>67419</v>
      </c>
      <c r="J67" s="4">
        <f t="shared" si="14"/>
        <v>64498</v>
      </c>
      <c r="K67" s="4">
        <f t="shared" ref="K67:K82" si="15">IF($D67="Yes",K66+366,K66+365)</f>
        <v>64497</v>
      </c>
      <c r="L67" s="4">
        <f t="shared" ref="L67:L82" si="16">IF($E67="Yes",L66+366,L66+365)</f>
        <v>63767</v>
      </c>
      <c r="M67" s="4">
        <f t="shared" ref="M67:M82" si="17">IF($E67="Yes",M66+366,M66+365)</f>
        <v>63766</v>
      </c>
      <c r="N67" s="4">
        <f t="shared" si="12"/>
        <v>63037</v>
      </c>
      <c r="O67" s="4">
        <f t="shared" si="13"/>
        <v>63036</v>
      </c>
      <c r="P67" s="4">
        <f t="shared" si="6"/>
        <v>62306</v>
      </c>
      <c r="Q67" s="4">
        <f t="shared" si="7"/>
        <v>62305</v>
      </c>
      <c r="R67" s="4">
        <f t="shared" si="11"/>
        <v>61576</v>
      </c>
      <c r="S67" s="4">
        <f t="shared" si="9"/>
        <v>61575</v>
      </c>
      <c r="T67" s="4">
        <f t="shared" si="10"/>
        <v>60845</v>
      </c>
    </row>
    <row r="68" spans="1:20" x14ac:dyDescent="0.2">
      <c r="A68" s="3" t="s">
        <v>67</v>
      </c>
      <c r="B68" s="4">
        <v>67785</v>
      </c>
      <c r="C68" s="4">
        <v>68149</v>
      </c>
      <c r="D68" s="4" t="s">
        <v>98</v>
      </c>
      <c r="E68" s="4" t="s">
        <v>98</v>
      </c>
      <c r="F68" s="4" t="s">
        <v>98</v>
      </c>
      <c r="G68" s="4" t="s">
        <v>96</v>
      </c>
      <c r="H68" s="4"/>
      <c r="I68" s="4">
        <f t="shared" si="14"/>
        <v>67784</v>
      </c>
      <c r="J68" s="4">
        <f t="shared" si="14"/>
        <v>64863</v>
      </c>
      <c r="K68" s="4">
        <f t="shared" si="15"/>
        <v>64862</v>
      </c>
      <c r="L68" s="4">
        <f t="shared" si="16"/>
        <v>64132</v>
      </c>
      <c r="M68" s="4">
        <f t="shared" si="17"/>
        <v>64131</v>
      </c>
      <c r="N68" s="4">
        <f t="shared" si="12"/>
        <v>63402</v>
      </c>
      <c r="O68" s="4">
        <f t="shared" si="13"/>
        <v>63401</v>
      </c>
      <c r="P68" s="4">
        <f t="shared" si="6"/>
        <v>62671</v>
      </c>
      <c r="Q68" s="4">
        <f t="shared" si="7"/>
        <v>62670</v>
      </c>
      <c r="R68" s="4">
        <f t="shared" si="11"/>
        <v>61941</v>
      </c>
      <c r="S68" s="4">
        <f t="shared" si="9"/>
        <v>61940</v>
      </c>
      <c r="T68" s="4">
        <f t="shared" si="10"/>
        <v>61210</v>
      </c>
    </row>
    <row r="69" spans="1:20" x14ac:dyDescent="0.2">
      <c r="A69" s="3" t="s">
        <v>68</v>
      </c>
      <c r="B69" s="4">
        <v>68150</v>
      </c>
      <c r="C69" s="4">
        <v>68514</v>
      </c>
      <c r="D69" s="4" t="s">
        <v>98</v>
      </c>
      <c r="E69" s="4" t="s">
        <v>96</v>
      </c>
      <c r="F69" s="4" t="s">
        <v>98</v>
      </c>
      <c r="G69" s="4" t="s">
        <v>98</v>
      </c>
      <c r="H69" s="4"/>
      <c r="I69" s="4">
        <f t="shared" si="14"/>
        <v>68149</v>
      </c>
      <c r="J69" s="4">
        <f t="shared" si="14"/>
        <v>65228</v>
      </c>
      <c r="K69" s="4">
        <f t="shared" si="15"/>
        <v>65227</v>
      </c>
      <c r="L69" s="4">
        <f t="shared" si="16"/>
        <v>64498</v>
      </c>
      <c r="M69" s="4">
        <f t="shared" si="17"/>
        <v>64497</v>
      </c>
      <c r="N69" s="4">
        <f t="shared" si="12"/>
        <v>63767</v>
      </c>
      <c r="O69" s="4">
        <f t="shared" si="13"/>
        <v>63766</v>
      </c>
      <c r="P69" s="4">
        <f t="shared" ref="P69:P82" si="18">IF($E69="Yes",P68+366,P68+365)</f>
        <v>63037</v>
      </c>
      <c r="Q69" s="4">
        <f t="shared" ref="Q69:Q82" si="19">IF($E69="yes",Q68+366,Q68+365)</f>
        <v>63036</v>
      </c>
      <c r="R69" s="4">
        <f t="shared" si="11"/>
        <v>62306</v>
      </c>
      <c r="S69" s="4">
        <f t="shared" ref="S69:S82" si="20">IF($D69="Yes",S68+366,S68+365)</f>
        <v>62305</v>
      </c>
      <c r="T69" s="4">
        <f t="shared" ref="T69:T82" si="21">IF($E69="Yes",T68+366,T68+365)</f>
        <v>61576</v>
      </c>
    </row>
    <row r="70" spans="1:20" x14ac:dyDescent="0.2">
      <c r="A70" s="3" t="s">
        <v>69</v>
      </c>
      <c r="B70" s="4">
        <v>68515</v>
      </c>
      <c r="C70" s="4">
        <v>68880</v>
      </c>
      <c r="D70" s="4" t="s">
        <v>98</v>
      </c>
      <c r="E70" s="4" t="s">
        <v>98</v>
      </c>
      <c r="F70" s="4" t="s">
        <v>96</v>
      </c>
      <c r="G70" s="4" t="s">
        <v>98</v>
      </c>
      <c r="H70" s="4"/>
      <c r="I70" s="4">
        <f t="shared" si="14"/>
        <v>68514</v>
      </c>
      <c r="J70" s="4">
        <f t="shared" si="14"/>
        <v>65593</v>
      </c>
      <c r="K70" s="4">
        <f t="shared" si="15"/>
        <v>65592</v>
      </c>
      <c r="L70" s="4">
        <f t="shared" si="16"/>
        <v>64863</v>
      </c>
      <c r="M70" s="4">
        <f t="shared" si="17"/>
        <v>64862</v>
      </c>
      <c r="N70" s="4">
        <f t="shared" si="12"/>
        <v>64132</v>
      </c>
      <c r="O70" s="4">
        <f t="shared" si="13"/>
        <v>64131</v>
      </c>
      <c r="P70" s="4">
        <f t="shared" si="18"/>
        <v>63402</v>
      </c>
      <c r="Q70" s="4">
        <f t="shared" si="19"/>
        <v>63401</v>
      </c>
      <c r="R70" s="4">
        <f t="shared" si="11"/>
        <v>62671</v>
      </c>
      <c r="S70" s="4">
        <f t="shared" si="20"/>
        <v>62670</v>
      </c>
      <c r="T70" s="4">
        <f t="shared" si="21"/>
        <v>61941</v>
      </c>
    </row>
    <row r="71" spans="1:20" x14ac:dyDescent="0.2">
      <c r="A71" s="3" t="s">
        <v>70</v>
      </c>
      <c r="B71" s="4">
        <v>68881</v>
      </c>
      <c r="C71" s="4">
        <v>69245</v>
      </c>
      <c r="D71" s="4" t="s">
        <v>96</v>
      </c>
      <c r="E71" s="4" t="s">
        <v>98</v>
      </c>
      <c r="F71" s="4" t="s">
        <v>98</v>
      </c>
      <c r="G71" s="4" t="s">
        <v>98</v>
      </c>
      <c r="H71" s="4"/>
      <c r="I71" s="4">
        <f t="shared" si="14"/>
        <v>68880</v>
      </c>
      <c r="J71" s="4">
        <f t="shared" si="14"/>
        <v>65959</v>
      </c>
      <c r="K71" s="4">
        <f t="shared" si="15"/>
        <v>65958</v>
      </c>
      <c r="L71" s="4">
        <f t="shared" si="16"/>
        <v>65228</v>
      </c>
      <c r="M71" s="4">
        <f t="shared" si="17"/>
        <v>65227</v>
      </c>
      <c r="N71" s="4">
        <f t="shared" si="12"/>
        <v>64498</v>
      </c>
      <c r="O71" s="4">
        <f t="shared" si="13"/>
        <v>64497</v>
      </c>
      <c r="P71" s="4">
        <f t="shared" si="18"/>
        <v>63767</v>
      </c>
      <c r="Q71" s="4">
        <f t="shared" si="19"/>
        <v>63766</v>
      </c>
      <c r="R71" s="4">
        <f t="shared" si="11"/>
        <v>63037</v>
      </c>
      <c r="S71" s="4">
        <f t="shared" si="20"/>
        <v>63036</v>
      </c>
      <c r="T71" s="4">
        <f t="shared" si="21"/>
        <v>62306</v>
      </c>
    </row>
    <row r="72" spans="1:20" x14ac:dyDescent="0.2">
      <c r="A72" s="3" t="s">
        <v>71</v>
      </c>
      <c r="B72" s="4">
        <v>69246</v>
      </c>
      <c r="C72" s="4">
        <v>69610</v>
      </c>
      <c r="D72" s="4" t="s">
        <v>98</v>
      </c>
      <c r="E72" s="4" t="s">
        <v>98</v>
      </c>
      <c r="F72" s="4" t="s">
        <v>98</v>
      </c>
      <c r="G72" s="4" t="s">
        <v>96</v>
      </c>
      <c r="H72" s="4"/>
      <c r="I72" s="4">
        <f t="shared" si="14"/>
        <v>69245</v>
      </c>
      <c r="J72" s="4">
        <f t="shared" si="14"/>
        <v>66324</v>
      </c>
      <c r="K72" s="4">
        <f t="shared" si="15"/>
        <v>66323</v>
      </c>
      <c r="L72" s="4">
        <f t="shared" si="16"/>
        <v>65593</v>
      </c>
      <c r="M72" s="4">
        <f t="shared" si="17"/>
        <v>65592</v>
      </c>
      <c r="N72" s="4">
        <f t="shared" si="12"/>
        <v>64863</v>
      </c>
      <c r="O72" s="4">
        <f t="shared" si="13"/>
        <v>64862</v>
      </c>
      <c r="P72" s="4">
        <f t="shared" si="18"/>
        <v>64132</v>
      </c>
      <c r="Q72" s="4">
        <f t="shared" si="19"/>
        <v>64131</v>
      </c>
      <c r="R72" s="4">
        <f t="shared" si="11"/>
        <v>63402</v>
      </c>
      <c r="S72" s="4">
        <f t="shared" si="20"/>
        <v>63401</v>
      </c>
      <c r="T72" s="4">
        <f t="shared" si="21"/>
        <v>62671</v>
      </c>
    </row>
    <row r="73" spans="1:20" x14ac:dyDescent="0.2">
      <c r="A73" s="3" t="s">
        <v>72</v>
      </c>
      <c r="B73" s="4">
        <v>69611</v>
      </c>
      <c r="C73" s="4">
        <v>69975</v>
      </c>
      <c r="D73" s="4" t="s">
        <v>98</v>
      </c>
      <c r="E73" s="4" t="s">
        <v>96</v>
      </c>
      <c r="F73" s="4" t="s">
        <v>98</v>
      </c>
      <c r="G73" s="4" t="s">
        <v>98</v>
      </c>
      <c r="H73" s="4"/>
      <c r="I73" s="4">
        <f t="shared" si="14"/>
        <v>69610</v>
      </c>
      <c r="J73" s="4">
        <f t="shared" si="14"/>
        <v>66689</v>
      </c>
      <c r="K73" s="4">
        <f t="shared" si="15"/>
        <v>66688</v>
      </c>
      <c r="L73" s="4">
        <f t="shared" si="16"/>
        <v>65959</v>
      </c>
      <c r="M73" s="4">
        <f t="shared" si="17"/>
        <v>65958</v>
      </c>
      <c r="N73" s="4">
        <f t="shared" si="12"/>
        <v>65228</v>
      </c>
      <c r="O73" s="4">
        <f t="shared" si="13"/>
        <v>65227</v>
      </c>
      <c r="P73" s="4">
        <f t="shared" si="18"/>
        <v>64498</v>
      </c>
      <c r="Q73" s="4">
        <f t="shared" si="19"/>
        <v>64497</v>
      </c>
      <c r="R73" s="4">
        <f t="shared" ref="R73:R82" si="22">IF($D73="Yes",R72+366,R72+365)</f>
        <v>63767</v>
      </c>
      <c r="S73" s="4">
        <f t="shared" si="20"/>
        <v>63766</v>
      </c>
      <c r="T73" s="4">
        <f t="shared" si="21"/>
        <v>63037</v>
      </c>
    </row>
    <row r="74" spans="1:20" x14ac:dyDescent="0.2">
      <c r="A74" s="3" t="s">
        <v>73</v>
      </c>
      <c r="B74" s="4">
        <v>69976</v>
      </c>
      <c r="C74" s="4">
        <v>70341</v>
      </c>
      <c r="D74" s="4" t="s">
        <v>98</v>
      </c>
      <c r="E74" s="4" t="s">
        <v>98</v>
      </c>
      <c r="F74" s="4" t="s">
        <v>96</v>
      </c>
      <c r="G74" s="4" t="s">
        <v>98</v>
      </c>
      <c r="H74" s="4"/>
      <c r="I74" s="4">
        <f t="shared" si="14"/>
        <v>69975</v>
      </c>
      <c r="J74" s="4">
        <f t="shared" si="14"/>
        <v>67054</v>
      </c>
      <c r="K74" s="4">
        <f t="shared" si="15"/>
        <v>67053</v>
      </c>
      <c r="L74" s="4">
        <f t="shared" si="16"/>
        <v>66324</v>
      </c>
      <c r="M74" s="4">
        <f t="shared" si="17"/>
        <v>66323</v>
      </c>
      <c r="N74" s="4">
        <f t="shared" si="12"/>
        <v>65593</v>
      </c>
      <c r="O74" s="4">
        <f t="shared" si="13"/>
        <v>65592</v>
      </c>
      <c r="P74" s="4">
        <f t="shared" si="18"/>
        <v>64863</v>
      </c>
      <c r="Q74" s="4">
        <f t="shared" si="19"/>
        <v>64862</v>
      </c>
      <c r="R74" s="4">
        <f t="shared" si="22"/>
        <v>64132</v>
      </c>
      <c r="S74" s="4">
        <f t="shared" si="20"/>
        <v>64131</v>
      </c>
      <c r="T74" s="4">
        <f t="shared" si="21"/>
        <v>63402</v>
      </c>
    </row>
    <row r="75" spans="1:20" x14ac:dyDescent="0.2">
      <c r="A75" s="3" t="s">
        <v>74</v>
      </c>
      <c r="B75" s="4">
        <v>70342</v>
      </c>
      <c r="C75" s="4">
        <v>70706</v>
      </c>
      <c r="D75" s="4" t="s">
        <v>96</v>
      </c>
      <c r="E75" s="4" t="s">
        <v>98</v>
      </c>
      <c r="F75" s="4" t="s">
        <v>98</v>
      </c>
      <c r="G75" s="4" t="s">
        <v>98</v>
      </c>
      <c r="H75" s="4"/>
      <c r="I75" s="4">
        <f t="shared" si="14"/>
        <v>70341</v>
      </c>
      <c r="J75" s="4">
        <f t="shared" si="14"/>
        <v>67420</v>
      </c>
      <c r="K75" s="4">
        <f t="shared" si="15"/>
        <v>67419</v>
      </c>
      <c r="L75" s="4">
        <f t="shared" si="16"/>
        <v>66689</v>
      </c>
      <c r="M75" s="4">
        <f t="shared" si="17"/>
        <v>66688</v>
      </c>
      <c r="N75" s="4">
        <f t="shared" si="12"/>
        <v>65959</v>
      </c>
      <c r="O75" s="4">
        <f t="shared" si="13"/>
        <v>65958</v>
      </c>
      <c r="P75" s="4">
        <f t="shared" si="18"/>
        <v>65228</v>
      </c>
      <c r="Q75" s="4">
        <f t="shared" si="19"/>
        <v>65227</v>
      </c>
      <c r="R75" s="4">
        <f t="shared" si="22"/>
        <v>64498</v>
      </c>
      <c r="S75" s="4">
        <f t="shared" si="20"/>
        <v>64497</v>
      </c>
      <c r="T75" s="4">
        <f t="shared" si="21"/>
        <v>63767</v>
      </c>
    </row>
    <row r="76" spans="1:20" x14ac:dyDescent="0.2">
      <c r="A76" s="3" t="s">
        <v>75</v>
      </c>
      <c r="B76" s="4">
        <v>70707</v>
      </c>
      <c r="C76" s="4">
        <v>71071</v>
      </c>
      <c r="D76" s="4" t="s">
        <v>98</v>
      </c>
      <c r="E76" s="4" t="s">
        <v>98</v>
      </c>
      <c r="F76" s="4" t="s">
        <v>98</v>
      </c>
      <c r="G76" s="4" t="s">
        <v>96</v>
      </c>
      <c r="H76" s="4"/>
      <c r="I76" s="4">
        <f t="shared" si="14"/>
        <v>70706</v>
      </c>
      <c r="J76" s="4">
        <f t="shared" si="14"/>
        <v>67785</v>
      </c>
      <c r="K76" s="4">
        <f t="shared" si="15"/>
        <v>67784</v>
      </c>
      <c r="L76" s="4">
        <f t="shared" si="16"/>
        <v>67054</v>
      </c>
      <c r="M76" s="4">
        <f t="shared" si="17"/>
        <v>67053</v>
      </c>
      <c r="N76" s="4">
        <f t="shared" si="12"/>
        <v>66324</v>
      </c>
      <c r="O76" s="4">
        <f t="shared" si="13"/>
        <v>66323</v>
      </c>
      <c r="P76" s="4">
        <f t="shared" si="18"/>
        <v>65593</v>
      </c>
      <c r="Q76" s="4">
        <f t="shared" si="19"/>
        <v>65592</v>
      </c>
      <c r="R76" s="4">
        <f t="shared" si="22"/>
        <v>64863</v>
      </c>
      <c r="S76" s="4">
        <f t="shared" si="20"/>
        <v>64862</v>
      </c>
      <c r="T76" s="4">
        <f t="shared" si="21"/>
        <v>64132</v>
      </c>
    </row>
    <row r="77" spans="1:20" x14ac:dyDescent="0.2">
      <c r="A77" s="3" t="s">
        <v>76</v>
      </c>
      <c r="B77" s="4">
        <v>71072</v>
      </c>
      <c r="C77" s="4">
        <v>71436</v>
      </c>
      <c r="D77" s="4" t="s">
        <v>98</v>
      </c>
      <c r="E77" s="4" t="s">
        <v>96</v>
      </c>
      <c r="F77" s="4" t="s">
        <v>98</v>
      </c>
      <c r="G77" s="4" t="s">
        <v>98</v>
      </c>
      <c r="H77" s="4"/>
      <c r="I77" s="4">
        <f t="shared" si="14"/>
        <v>71071</v>
      </c>
      <c r="J77" s="4">
        <f t="shared" si="14"/>
        <v>68150</v>
      </c>
      <c r="K77" s="4">
        <f t="shared" si="15"/>
        <v>68149</v>
      </c>
      <c r="L77" s="4">
        <f t="shared" si="16"/>
        <v>67420</v>
      </c>
      <c r="M77" s="4">
        <f t="shared" si="17"/>
        <v>67419</v>
      </c>
      <c r="N77" s="4">
        <f t="shared" si="12"/>
        <v>66689</v>
      </c>
      <c r="O77" s="4">
        <f t="shared" si="13"/>
        <v>66688</v>
      </c>
      <c r="P77" s="4">
        <f t="shared" si="18"/>
        <v>65959</v>
      </c>
      <c r="Q77" s="4">
        <f t="shared" si="19"/>
        <v>65958</v>
      </c>
      <c r="R77" s="4">
        <f t="shared" si="22"/>
        <v>65228</v>
      </c>
      <c r="S77" s="4">
        <f t="shared" si="20"/>
        <v>65227</v>
      </c>
      <c r="T77" s="4">
        <f t="shared" si="21"/>
        <v>64498</v>
      </c>
    </row>
    <row r="78" spans="1:20" x14ac:dyDescent="0.2">
      <c r="A78" s="3" t="s">
        <v>77</v>
      </c>
      <c r="B78" s="4">
        <v>71437</v>
      </c>
      <c r="C78" s="4">
        <v>71802</v>
      </c>
      <c r="D78" s="4" t="s">
        <v>98</v>
      </c>
      <c r="E78" s="4" t="s">
        <v>98</v>
      </c>
      <c r="F78" s="4" t="s">
        <v>96</v>
      </c>
      <c r="G78" s="4" t="s">
        <v>98</v>
      </c>
      <c r="H78" s="4"/>
      <c r="I78" s="4">
        <f t="shared" si="14"/>
        <v>71436</v>
      </c>
      <c r="J78" s="4">
        <f t="shared" si="14"/>
        <v>68515</v>
      </c>
      <c r="K78" s="4">
        <f t="shared" si="15"/>
        <v>68514</v>
      </c>
      <c r="L78" s="4">
        <f t="shared" si="16"/>
        <v>67785</v>
      </c>
      <c r="M78" s="4">
        <f t="shared" si="17"/>
        <v>67784</v>
      </c>
      <c r="N78" s="4">
        <f t="shared" si="12"/>
        <v>67054</v>
      </c>
      <c r="O78" s="4">
        <f t="shared" si="13"/>
        <v>67053</v>
      </c>
      <c r="P78" s="4">
        <f t="shared" si="18"/>
        <v>66324</v>
      </c>
      <c r="Q78" s="4">
        <f t="shared" si="19"/>
        <v>66323</v>
      </c>
      <c r="R78" s="4">
        <f t="shared" si="22"/>
        <v>65593</v>
      </c>
      <c r="S78" s="4">
        <f t="shared" si="20"/>
        <v>65592</v>
      </c>
      <c r="T78" s="4">
        <f t="shared" si="21"/>
        <v>64863</v>
      </c>
    </row>
    <row r="79" spans="1:20" x14ac:dyDescent="0.2">
      <c r="A79" s="3" t="s">
        <v>78</v>
      </c>
      <c r="B79" s="4">
        <v>71803</v>
      </c>
      <c r="C79" s="4">
        <v>72167</v>
      </c>
      <c r="D79" s="4" t="s">
        <v>96</v>
      </c>
      <c r="E79" s="4" t="s">
        <v>98</v>
      </c>
      <c r="F79" s="4" t="s">
        <v>98</v>
      </c>
      <c r="G79" s="4" t="s">
        <v>98</v>
      </c>
      <c r="H79" s="4"/>
      <c r="I79" s="4">
        <f t="shared" si="14"/>
        <v>71802</v>
      </c>
      <c r="J79" s="4">
        <f t="shared" si="14"/>
        <v>68881</v>
      </c>
      <c r="K79" s="4">
        <f t="shared" si="15"/>
        <v>68880</v>
      </c>
      <c r="L79" s="4">
        <f t="shared" si="16"/>
        <v>68150</v>
      </c>
      <c r="M79" s="4">
        <f t="shared" si="17"/>
        <v>68149</v>
      </c>
      <c r="N79" s="4">
        <f t="shared" si="12"/>
        <v>67420</v>
      </c>
      <c r="O79" s="4">
        <f t="shared" si="13"/>
        <v>67419</v>
      </c>
      <c r="P79" s="4">
        <f t="shared" si="18"/>
        <v>66689</v>
      </c>
      <c r="Q79" s="4">
        <f t="shared" si="19"/>
        <v>66688</v>
      </c>
      <c r="R79" s="4">
        <f t="shared" si="22"/>
        <v>65959</v>
      </c>
      <c r="S79" s="4">
        <f t="shared" si="20"/>
        <v>65958</v>
      </c>
      <c r="T79" s="4">
        <f t="shared" si="21"/>
        <v>65228</v>
      </c>
    </row>
    <row r="80" spans="1:20" x14ac:dyDescent="0.2">
      <c r="A80" s="3" t="s">
        <v>79</v>
      </c>
      <c r="B80" s="4">
        <v>72168</v>
      </c>
      <c r="C80" s="4">
        <v>72532</v>
      </c>
      <c r="D80" s="4" t="s">
        <v>98</v>
      </c>
      <c r="E80" s="4" t="s">
        <v>98</v>
      </c>
      <c r="F80" s="4" t="s">
        <v>98</v>
      </c>
      <c r="G80" s="4" t="s">
        <v>96</v>
      </c>
      <c r="H80" s="4"/>
      <c r="I80" s="4">
        <f t="shared" si="14"/>
        <v>72167</v>
      </c>
      <c r="J80" s="4">
        <f t="shared" si="14"/>
        <v>69246</v>
      </c>
      <c r="K80" s="4">
        <f t="shared" si="15"/>
        <v>69245</v>
      </c>
      <c r="L80" s="4">
        <f t="shared" si="16"/>
        <v>68515</v>
      </c>
      <c r="M80" s="4">
        <f t="shared" si="17"/>
        <v>68514</v>
      </c>
      <c r="N80" s="4">
        <f t="shared" si="12"/>
        <v>67785</v>
      </c>
      <c r="O80" s="4">
        <f t="shared" si="13"/>
        <v>67784</v>
      </c>
      <c r="P80" s="4">
        <f t="shared" si="18"/>
        <v>67054</v>
      </c>
      <c r="Q80" s="4">
        <f t="shared" si="19"/>
        <v>67053</v>
      </c>
      <c r="R80" s="4">
        <f t="shared" si="22"/>
        <v>66324</v>
      </c>
      <c r="S80" s="4">
        <f t="shared" si="20"/>
        <v>66323</v>
      </c>
      <c r="T80" s="4">
        <f t="shared" si="21"/>
        <v>65593</v>
      </c>
    </row>
    <row r="81" spans="1:20" x14ac:dyDescent="0.2">
      <c r="A81" s="3" t="s">
        <v>80</v>
      </c>
      <c r="B81" s="4">
        <v>72533</v>
      </c>
      <c r="C81" s="4">
        <v>72897</v>
      </c>
      <c r="D81" s="4" t="s">
        <v>98</v>
      </c>
      <c r="E81" s="4" t="s">
        <v>96</v>
      </c>
      <c r="F81" s="4" t="s">
        <v>98</v>
      </c>
      <c r="G81" s="4" t="s">
        <v>98</v>
      </c>
      <c r="H81" s="4"/>
      <c r="I81" s="4">
        <f t="shared" si="14"/>
        <v>72532</v>
      </c>
      <c r="J81" s="4">
        <f t="shared" si="14"/>
        <v>69611</v>
      </c>
      <c r="K81" s="4">
        <f t="shared" si="15"/>
        <v>69610</v>
      </c>
      <c r="L81" s="4">
        <f t="shared" si="16"/>
        <v>68881</v>
      </c>
      <c r="M81" s="4">
        <f t="shared" si="17"/>
        <v>68880</v>
      </c>
      <c r="N81" s="4">
        <f t="shared" si="12"/>
        <v>68150</v>
      </c>
      <c r="O81" s="4">
        <f t="shared" si="13"/>
        <v>68149</v>
      </c>
      <c r="P81" s="4">
        <f t="shared" si="18"/>
        <v>67420</v>
      </c>
      <c r="Q81" s="4">
        <f t="shared" si="19"/>
        <v>67419</v>
      </c>
      <c r="R81" s="4">
        <f t="shared" si="22"/>
        <v>66689</v>
      </c>
      <c r="S81" s="4">
        <f t="shared" si="20"/>
        <v>66688</v>
      </c>
      <c r="T81" s="4">
        <f t="shared" si="21"/>
        <v>65959</v>
      </c>
    </row>
    <row r="82" spans="1:20" x14ac:dyDescent="0.2">
      <c r="A82" s="3" t="s">
        <v>81</v>
      </c>
      <c r="B82" s="4">
        <v>72898</v>
      </c>
      <c r="C82" s="4">
        <v>73262</v>
      </c>
      <c r="D82" s="4" t="s">
        <v>98</v>
      </c>
      <c r="E82" s="4" t="s">
        <v>98</v>
      </c>
      <c r="F82" s="4" t="s">
        <v>96</v>
      </c>
      <c r="G82" s="4" t="s">
        <v>98</v>
      </c>
      <c r="H82" s="4"/>
      <c r="I82" s="4">
        <f t="shared" si="14"/>
        <v>72897</v>
      </c>
      <c r="J82" s="4">
        <f t="shared" si="14"/>
        <v>69976</v>
      </c>
      <c r="K82" s="4">
        <f t="shared" si="15"/>
        <v>69975</v>
      </c>
      <c r="L82" s="4">
        <f t="shared" si="16"/>
        <v>69246</v>
      </c>
      <c r="M82" s="4">
        <f t="shared" si="17"/>
        <v>69245</v>
      </c>
      <c r="N82" s="4">
        <f t="shared" ref="N82" si="23">IF($D82="Yes",N81+366,N81+365)</f>
        <v>68515</v>
      </c>
      <c r="O82" s="4">
        <f t="shared" ref="O82" si="24">IF($D82="Yes",O81+366,O81+365)</f>
        <v>68514</v>
      </c>
      <c r="P82" s="4">
        <f t="shared" si="18"/>
        <v>67785</v>
      </c>
      <c r="Q82" s="4">
        <f t="shared" si="19"/>
        <v>67784</v>
      </c>
      <c r="R82" s="4">
        <f t="shared" si="22"/>
        <v>67054</v>
      </c>
      <c r="S82" s="4">
        <f t="shared" si="20"/>
        <v>67053</v>
      </c>
      <c r="T82" s="4">
        <f t="shared" si="21"/>
        <v>66324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64B4-7D66-433E-96BE-3D42179FF561}">
  <sheetPr codeName="Sheet3"/>
  <dimension ref="A1:B190"/>
  <sheetViews>
    <sheetView workbookViewId="0">
      <selection activeCell="P87" sqref="P87"/>
    </sheetView>
  </sheetViews>
  <sheetFormatPr defaultRowHeight="14.25" x14ac:dyDescent="0.2"/>
  <cols>
    <col min="1" max="1" width="5.3984375" bestFit="1" customWidth="1"/>
    <col min="2" max="2" width="5.5" bestFit="1" customWidth="1"/>
  </cols>
  <sheetData>
    <row r="1" spans="1:2" s="1" customFormat="1" x14ac:dyDescent="0.2">
      <c r="A1" s="1" t="s">
        <v>94</v>
      </c>
      <c r="B1" s="1" t="s">
        <v>95</v>
      </c>
    </row>
    <row r="2" spans="1:2" s="1" customFormat="1" x14ac:dyDescent="0.2">
      <c r="A2">
        <v>1912</v>
      </c>
      <c r="B2">
        <v>366</v>
      </c>
    </row>
    <row r="3" spans="1:2" s="1" customFormat="1" x14ac:dyDescent="0.2">
      <c r="A3">
        <v>1913</v>
      </c>
      <c r="B3">
        <v>365</v>
      </c>
    </row>
    <row r="4" spans="1:2" s="1" customFormat="1" x14ac:dyDescent="0.2">
      <c r="A4">
        <v>1914</v>
      </c>
      <c r="B4">
        <v>365</v>
      </c>
    </row>
    <row r="5" spans="1:2" s="1" customFormat="1" x14ac:dyDescent="0.2">
      <c r="A5">
        <v>1915</v>
      </c>
      <c r="B5">
        <v>365</v>
      </c>
    </row>
    <row r="6" spans="1:2" s="1" customFormat="1" x14ac:dyDescent="0.2">
      <c r="A6">
        <v>1916</v>
      </c>
      <c r="B6">
        <v>366</v>
      </c>
    </row>
    <row r="7" spans="1:2" s="1" customFormat="1" x14ac:dyDescent="0.2">
      <c r="A7">
        <v>1917</v>
      </c>
      <c r="B7">
        <v>365</v>
      </c>
    </row>
    <row r="8" spans="1:2" s="1" customFormat="1" x14ac:dyDescent="0.2">
      <c r="A8">
        <v>1918</v>
      </c>
      <c r="B8">
        <v>365</v>
      </c>
    </row>
    <row r="9" spans="1:2" s="1" customFormat="1" x14ac:dyDescent="0.2">
      <c r="A9">
        <v>1919</v>
      </c>
      <c r="B9">
        <v>365</v>
      </c>
    </row>
    <row r="10" spans="1:2" s="1" customFormat="1" x14ac:dyDescent="0.2">
      <c r="A10">
        <v>1920</v>
      </c>
      <c r="B10">
        <v>366</v>
      </c>
    </row>
    <row r="11" spans="1:2" s="1" customFormat="1" x14ac:dyDescent="0.2">
      <c r="A11">
        <v>1921</v>
      </c>
      <c r="B11">
        <v>365</v>
      </c>
    </row>
    <row r="12" spans="1:2" s="1" customFormat="1" x14ac:dyDescent="0.2">
      <c r="A12">
        <v>1922</v>
      </c>
      <c r="B12">
        <v>365</v>
      </c>
    </row>
    <row r="13" spans="1:2" s="1" customFormat="1" x14ac:dyDescent="0.2">
      <c r="A13">
        <v>1923</v>
      </c>
      <c r="B13">
        <v>365</v>
      </c>
    </row>
    <row r="14" spans="1:2" s="1" customFormat="1" x14ac:dyDescent="0.2">
      <c r="A14">
        <v>1924</v>
      </c>
      <c r="B14">
        <v>366</v>
      </c>
    </row>
    <row r="15" spans="1:2" s="1" customFormat="1" x14ac:dyDescent="0.2">
      <c r="A15">
        <v>1925</v>
      </c>
      <c r="B15">
        <v>365</v>
      </c>
    </row>
    <row r="16" spans="1:2" s="1" customFormat="1" x14ac:dyDescent="0.2">
      <c r="A16">
        <v>1926</v>
      </c>
      <c r="B16">
        <v>365</v>
      </c>
    </row>
    <row r="17" spans="1:2" s="1" customFormat="1" x14ac:dyDescent="0.2">
      <c r="A17">
        <v>1927</v>
      </c>
      <c r="B17">
        <v>365</v>
      </c>
    </row>
    <row r="18" spans="1:2" s="1" customFormat="1" x14ac:dyDescent="0.2">
      <c r="A18">
        <v>1928</v>
      </c>
      <c r="B18">
        <v>366</v>
      </c>
    </row>
    <row r="19" spans="1:2" s="1" customFormat="1" x14ac:dyDescent="0.2">
      <c r="A19">
        <v>1929</v>
      </c>
      <c r="B19">
        <v>365</v>
      </c>
    </row>
    <row r="20" spans="1:2" s="1" customFormat="1" x14ac:dyDescent="0.2">
      <c r="A20">
        <v>1930</v>
      </c>
      <c r="B20">
        <v>365</v>
      </c>
    </row>
    <row r="21" spans="1:2" s="1" customFormat="1" x14ac:dyDescent="0.2">
      <c r="A21">
        <v>1931</v>
      </c>
      <c r="B21">
        <v>365</v>
      </c>
    </row>
    <row r="22" spans="1:2" s="1" customFormat="1" x14ac:dyDescent="0.2">
      <c r="A22">
        <v>1932</v>
      </c>
      <c r="B22">
        <v>366</v>
      </c>
    </row>
    <row r="23" spans="1:2" s="1" customFormat="1" x14ac:dyDescent="0.2">
      <c r="A23">
        <v>1933</v>
      </c>
      <c r="B23">
        <v>365</v>
      </c>
    </row>
    <row r="24" spans="1:2" s="1" customFormat="1" x14ac:dyDescent="0.2">
      <c r="A24">
        <v>1934</v>
      </c>
      <c r="B24">
        <v>365</v>
      </c>
    </row>
    <row r="25" spans="1:2" s="1" customFormat="1" x14ac:dyDescent="0.2">
      <c r="A25">
        <v>1935</v>
      </c>
      <c r="B25">
        <v>365</v>
      </c>
    </row>
    <row r="26" spans="1:2" s="1" customFormat="1" x14ac:dyDescent="0.2">
      <c r="A26">
        <v>1936</v>
      </c>
      <c r="B26">
        <v>366</v>
      </c>
    </row>
    <row r="27" spans="1:2" s="1" customFormat="1" x14ac:dyDescent="0.2">
      <c r="A27">
        <v>1937</v>
      </c>
      <c r="B27">
        <v>365</v>
      </c>
    </row>
    <row r="28" spans="1:2" s="1" customFormat="1" x14ac:dyDescent="0.2">
      <c r="A28">
        <v>1938</v>
      </c>
      <c r="B28">
        <v>365</v>
      </c>
    </row>
    <row r="29" spans="1:2" s="1" customFormat="1" x14ac:dyDescent="0.2">
      <c r="A29">
        <v>1939</v>
      </c>
      <c r="B29">
        <v>365</v>
      </c>
    </row>
    <row r="30" spans="1:2" s="1" customFormat="1" x14ac:dyDescent="0.2">
      <c r="A30">
        <v>1940</v>
      </c>
      <c r="B30">
        <v>366</v>
      </c>
    </row>
    <row r="31" spans="1:2" s="1" customFormat="1" x14ac:dyDescent="0.2">
      <c r="A31">
        <v>1941</v>
      </c>
      <c r="B31">
        <v>365</v>
      </c>
    </row>
    <row r="32" spans="1:2" s="1" customFormat="1" x14ac:dyDescent="0.2">
      <c r="A32">
        <v>1942</v>
      </c>
      <c r="B32">
        <v>365</v>
      </c>
    </row>
    <row r="33" spans="1:2" s="1" customFormat="1" x14ac:dyDescent="0.2">
      <c r="A33">
        <v>1943</v>
      </c>
      <c r="B33">
        <v>365</v>
      </c>
    </row>
    <row r="34" spans="1:2" s="1" customFormat="1" x14ac:dyDescent="0.2">
      <c r="A34">
        <v>1944</v>
      </c>
      <c r="B34">
        <v>366</v>
      </c>
    </row>
    <row r="35" spans="1:2" s="1" customFormat="1" x14ac:dyDescent="0.2">
      <c r="A35">
        <v>1945</v>
      </c>
      <c r="B35">
        <v>365</v>
      </c>
    </row>
    <row r="36" spans="1:2" s="1" customFormat="1" x14ac:dyDescent="0.2">
      <c r="A36">
        <v>1946</v>
      </c>
      <c r="B36">
        <v>365</v>
      </c>
    </row>
    <row r="37" spans="1:2" s="1" customFormat="1" x14ac:dyDescent="0.2">
      <c r="A37">
        <v>1947</v>
      </c>
      <c r="B37">
        <v>365</v>
      </c>
    </row>
    <row r="38" spans="1:2" s="1" customFormat="1" x14ac:dyDescent="0.2">
      <c r="A38">
        <v>1948</v>
      </c>
      <c r="B38">
        <v>366</v>
      </c>
    </row>
    <row r="39" spans="1:2" s="1" customFormat="1" x14ac:dyDescent="0.2">
      <c r="A39">
        <v>1949</v>
      </c>
      <c r="B39">
        <v>365</v>
      </c>
    </row>
    <row r="40" spans="1:2" s="1" customFormat="1" x14ac:dyDescent="0.2">
      <c r="A40">
        <v>1950</v>
      </c>
      <c r="B40">
        <v>365</v>
      </c>
    </row>
    <row r="41" spans="1:2" s="1" customFormat="1" x14ac:dyDescent="0.2">
      <c r="A41">
        <v>1951</v>
      </c>
      <c r="B41">
        <v>365</v>
      </c>
    </row>
    <row r="42" spans="1:2" s="1" customFormat="1" x14ac:dyDescent="0.2">
      <c r="A42">
        <v>1952</v>
      </c>
      <c r="B42">
        <v>366</v>
      </c>
    </row>
    <row r="43" spans="1:2" s="1" customFormat="1" x14ac:dyDescent="0.2">
      <c r="A43">
        <v>1953</v>
      </c>
      <c r="B43">
        <v>365</v>
      </c>
    </row>
    <row r="44" spans="1:2" s="1" customFormat="1" x14ac:dyDescent="0.2">
      <c r="A44">
        <v>1954</v>
      </c>
      <c r="B44">
        <v>365</v>
      </c>
    </row>
    <row r="45" spans="1:2" s="1" customFormat="1" x14ac:dyDescent="0.2">
      <c r="A45">
        <v>1955</v>
      </c>
      <c r="B45">
        <v>365</v>
      </c>
    </row>
    <row r="46" spans="1:2" s="1" customFormat="1" x14ac:dyDescent="0.2">
      <c r="A46">
        <v>1956</v>
      </c>
      <c r="B46">
        <v>366</v>
      </c>
    </row>
    <row r="47" spans="1:2" s="1" customFormat="1" x14ac:dyDescent="0.2">
      <c r="A47">
        <v>1957</v>
      </c>
      <c r="B47">
        <v>365</v>
      </c>
    </row>
    <row r="48" spans="1:2" s="1" customFormat="1" x14ac:dyDescent="0.2">
      <c r="A48">
        <v>1958</v>
      </c>
      <c r="B48">
        <v>365</v>
      </c>
    </row>
    <row r="49" spans="1:2" s="1" customFormat="1" x14ac:dyDescent="0.2">
      <c r="A49">
        <v>1959</v>
      </c>
      <c r="B49">
        <v>365</v>
      </c>
    </row>
    <row r="50" spans="1:2" s="1" customFormat="1" x14ac:dyDescent="0.2">
      <c r="A50">
        <v>1960</v>
      </c>
      <c r="B50">
        <v>366</v>
      </c>
    </row>
    <row r="51" spans="1:2" s="1" customFormat="1" x14ac:dyDescent="0.2">
      <c r="A51">
        <v>1961</v>
      </c>
      <c r="B51">
        <v>365</v>
      </c>
    </row>
    <row r="52" spans="1:2" s="1" customFormat="1" x14ac:dyDescent="0.2">
      <c r="A52">
        <v>1962</v>
      </c>
      <c r="B52">
        <v>365</v>
      </c>
    </row>
    <row r="53" spans="1:2" s="1" customFormat="1" x14ac:dyDescent="0.2">
      <c r="A53">
        <v>1963</v>
      </c>
      <c r="B53">
        <v>365</v>
      </c>
    </row>
    <row r="54" spans="1:2" s="1" customFormat="1" x14ac:dyDescent="0.2">
      <c r="A54">
        <v>1964</v>
      </c>
      <c r="B54">
        <v>366</v>
      </c>
    </row>
    <row r="55" spans="1:2" s="1" customFormat="1" x14ac:dyDescent="0.2">
      <c r="A55">
        <v>1965</v>
      </c>
      <c r="B55">
        <v>365</v>
      </c>
    </row>
    <row r="56" spans="1:2" s="1" customFormat="1" x14ac:dyDescent="0.2">
      <c r="A56">
        <v>1966</v>
      </c>
      <c r="B56">
        <v>365</v>
      </c>
    </row>
    <row r="57" spans="1:2" s="1" customFormat="1" x14ac:dyDescent="0.2">
      <c r="A57">
        <v>1967</v>
      </c>
      <c r="B57">
        <v>365</v>
      </c>
    </row>
    <row r="58" spans="1:2" s="1" customFormat="1" x14ac:dyDescent="0.2">
      <c r="A58">
        <v>1968</v>
      </c>
      <c r="B58">
        <v>366</v>
      </c>
    </row>
    <row r="59" spans="1:2" s="1" customFormat="1" x14ac:dyDescent="0.2">
      <c r="A59">
        <v>1969</v>
      </c>
      <c r="B59">
        <v>365</v>
      </c>
    </row>
    <row r="60" spans="1:2" s="1" customFormat="1" x14ac:dyDescent="0.2">
      <c r="A60">
        <v>1970</v>
      </c>
      <c r="B60">
        <v>365</v>
      </c>
    </row>
    <row r="61" spans="1:2" s="1" customFormat="1" x14ac:dyDescent="0.2">
      <c r="A61">
        <v>1971</v>
      </c>
      <c r="B61">
        <v>365</v>
      </c>
    </row>
    <row r="62" spans="1:2" s="1" customFormat="1" x14ac:dyDescent="0.2">
      <c r="A62">
        <v>1972</v>
      </c>
      <c r="B62">
        <v>366</v>
      </c>
    </row>
    <row r="63" spans="1:2" s="1" customFormat="1" x14ac:dyDescent="0.2">
      <c r="A63">
        <v>1973</v>
      </c>
      <c r="B63">
        <v>365</v>
      </c>
    </row>
    <row r="64" spans="1:2" s="1" customFormat="1" x14ac:dyDescent="0.2">
      <c r="A64">
        <v>1974</v>
      </c>
      <c r="B64">
        <v>365</v>
      </c>
    </row>
    <row r="65" spans="1:2" s="1" customFormat="1" x14ac:dyDescent="0.2">
      <c r="A65">
        <v>1975</v>
      </c>
      <c r="B65">
        <v>365</v>
      </c>
    </row>
    <row r="66" spans="1:2" s="1" customFormat="1" x14ac:dyDescent="0.2">
      <c r="A66">
        <v>1976</v>
      </c>
      <c r="B66">
        <v>366</v>
      </c>
    </row>
    <row r="67" spans="1:2" s="1" customFormat="1" x14ac:dyDescent="0.2">
      <c r="A67">
        <v>1977</v>
      </c>
      <c r="B67">
        <v>365</v>
      </c>
    </row>
    <row r="68" spans="1:2" s="1" customFormat="1" x14ac:dyDescent="0.2">
      <c r="A68">
        <v>1978</v>
      </c>
      <c r="B68">
        <v>365</v>
      </c>
    </row>
    <row r="69" spans="1:2" s="1" customFormat="1" x14ac:dyDescent="0.2">
      <c r="A69">
        <v>1979</v>
      </c>
      <c r="B69">
        <v>365</v>
      </c>
    </row>
    <row r="70" spans="1:2" s="1" customFormat="1" x14ac:dyDescent="0.2">
      <c r="A70">
        <v>1980</v>
      </c>
      <c r="B70">
        <v>366</v>
      </c>
    </row>
    <row r="71" spans="1:2" s="1" customFormat="1" x14ac:dyDescent="0.2">
      <c r="A71">
        <v>1981</v>
      </c>
      <c r="B71">
        <v>365</v>
      </c>
    </row>
    <row r="72" spans="1:2" s="1" customFormat="1" x14ac:dyDescent="0.2">
      <c r="A72">
        <v>1982</v>
      </c>
      <c r="B72">
        <v>365</v>
      </c>
    </row>
    <row r="73" spans="1:2" s="1" customFormat="1" x14ac:dyDescent="0.2">
      <c r="A73">
        <v>1983</v>
      </c>
      <c r="B73">
        <v>365</v>
      </c>
    </row>
    <row r="74" spans="1:2" s="1" customFormat="1" x14ac:dyDescent="0.2">
      <c r="A74">
        <v>1984</v>
      </c>
      <c r="B74">
        <v>366</v>
      </c>
    </row>
    <row r="75" spans="1:2" s="1" customFormat="1" x14ac:dyDescent="0.2">
      <c r="A75">
        <v>1985</v>
      </c>
      <c r="B75">
        <v>365</v>
      </c>
    </row>
    <row r="76" spans="1:2" s="1" customFormat="1" x14ac:dyDescent="0.2">
      <c r="A76">
        <v>1986</v>
      </c>
      <c r="B76">
        <v>365</v>
      </c>
    </row>
    <row r="77" spans="1:2" s="1" customFormat="1" x14ac:dyDescent="0.2">
      <c r="A77">
        <v>1987</v>
      </c>
      <c r="B77">
        <v>365</v>
      </c>
    </row>
    <row r="78" spans="1:2" s="1" customFormat="1" x14ac:dyDescent="0.2">
      <c r="A78">
        <v>1988</v>
      </c>
      <c r="B78">
        <v>366</v>
      </c>
    </row>
    <row r="79" spans="1:2" s="1" customFormat="1" x14ac:dyDescent="0.2">
      <c r="A79">
        <v>1989</v>
      </c>
      <c r="B79">
        <v>365</v>
      </c>
    </row>
    <row r="80" spans="1:2" s="1" customFormat="1" x14ac:dyDescent="0.2">
      <c r="A80">
        <v>1990</v>
      </c>
      <c r="B80">
        <v>365</v>
      </c>
    </row>
    <row r="81" spans="1:2" s="1" customFormat="1" x14ac:dyDescent="0.2">
      <c r="A81">
        <v>1991</v>
      </c>
      <c r="B81">
        <v>365</v>
      </c>
    </row>
    <row r="82" spans="1:2" s="1" customFormat="1" x14ac:dyDescent="0.2">
      <c r="A82">
        <v>1992</v>
      </c>
      <c r="B82">
        <v>366</v>
      </c>
    </row>
    <row r="83" spans="1:2" s="1" customFormat="1" x14ac:dyDescent="0.2">
      <c r="A83">
        <v>1993</v>
      </c>
      <c r="B83">
        <v>365</v>
      </c>
    </row>
    <row r="84" spans="1:2" s="1" customFormat="1" x14ac:dyDescent="0.2">
      <c r="A84">
        <v>1994</v>
      </c>
      <c r="B84">
        <v>365</v>
      </c>
    </row>
    <row r="85" spans="1:2" s="1" customFormat="1" x14ac:dyDescent="0.2">
      <c r="A85">
        <v>1995</v>
      </c>
      <c r="B85">
        <v>365</v>
      </c>
    </row>
    <row r="86" spans="1:2" s="1" customFormat="1" x14ac:dyDescent="0.2">
      <c r="A86">
        <v>1996</v>
      </c>
      <c r="B86">
        <v>366</v>
      </c>
    </row>
    <row r="87" spans="1:2" x14ac:dyDescent="0.2">
      <c r="A87">
        <v>1997</v>
      </c>
      <c r="B87">
        <v>365</v>
      </c>
    </row>
    <row r="88" spans="1:2" x14ac:dyDescent="0.2">
      <c r="A88">
        <v>1998</v>
      </c>
      <c r="B88">
        <v>365</v>
      </c>
    </row>
    <row r="89" spans="1:2" x14ac:dyDescent="0.2">
      <c r="A89">
        <v>1999</v>
      </c>
      <c r="B89">
        <v>365</v>
      </c>
    </row>
    <row r="90" spans="1:2" x14ac:dyDescent="0.2">
      <c r="A90">
        <v>2000</v>
      </c>
      <c r="B90">
        <v>366</v>
      </c>
    </row>
    <row r="91" spans="1:2" x14ac:dyDescent="0.2">
      <c r="A91">
        <v>2001</v>
      </c>
      <c r="B91">
        <v>365</v>
      </c>
    </row>
    <row r="92" spans="1:2" x14ac:dyDescent="0.2">
      <c r="A92">
        <v>2002</v>
      </c>
      <c r="B92">
        <v>365</v>
      </c>
    </row>
    <row r="93" spans="1:2" x14ac:dyDescent="0.2">
      <c r="A93">
        <v>2003</v>
      </c>
      <c r="B93">
        <v>365</v>
      </c>
    </row>
    <row r="94" spans="1:2" x14ac:dyDescent="0.2">
      <c r="A94">
        <v>2004</v>
      </c>
      <c r="B94">
        <v>366</v>
      </c>
    </row>
    <row r="95" spans="1:2" x14ac:dyDescent="0.2">
      <c r="A95">
        <v>2005</v>
      </c>
      <c r="B95">
        <v>365</v>
      </c>
    </row>
    <row r="96" spans="1:2" x14ac:dyDescent="0.2">
      <c r="A96">
        <v>2006</v>
      </c>
      <c r="B96">
        <v>365</v>
      </c>
    </row>
    <row r="97" spans="1:2" x14ac:dyDescent="0.2">
      <c r="A97">
        <v>2007</v>
      </c>
      <c r="B97">
        <v>365</v>
      </c>
    </row>
    <row r="98" spans="1:2" x14ac:dyDescent="0.2">
      <c r="A98">
        <v>2008</v>
      </c>
      <c r="B98">
        <v>366</v>
      </c>
    </row>
    <row r="99" spans="1:2" x14ac:dyDescent="0.2">
      <c r="A99">
        <v>2009</v>
      </c>
      <c r="B99">
        <v>365</v>
      </c>
    </row>
    <row r="100" spans="1:2" x14ac:dyDescent="0.2">
      <c r="A100">
        <v>2010</v>
      </c>
      <c r="B100">
        <v>365</v>
      </c>
    </row>
    <row r="101" spans="1:2" x14ac:dyDescent="0.2">
      <c r="A101">
        <v>2011</v>
      </c>
      <c r="B101">
        <v>365</v>
      </c>
    </row>
    <row r="102" spans="1:2" x14ac:dyDescent="0.2">
      <c r="A102">
        <v>2012</v>
      </c>
      <c r="B102">
        <v>366</v>
      </c>
    </row>
    <row r="103" spans="1:2" x14ac:dyDescent="0.2">
      <c r="A103">
        <v>2013</v>
      </c>
      <c r="B103">
        <v>365</v>
      </c>
    </row>
    <row r="104" spans="1:2" x14ac:dyDescent="0.2">
      <c r="A104">
        <v>2014</v>
      </c>
      <c r="B104">
        <v>365</v>
      </c>
    </row>
    <row r="105" spans="1:2" x14ac:dyDescent="0.2">
      <c r="A105">
        <v>2015</v>
      </c>
      <c r="B105">
        <v>365</v>
      </c>
    </row>
    <row r="106" spans="1:2" x14ac:dyDescent="0.2">
      <c r="A106">
        <v>2016</v>
      </c>
      <c r="B106">
        <v>366</v>
      </c>
    </row>
    <row r="107" spans="1:2" x14ac:dyDescent="0.2">
      <c r="A107">
        <v>2017</v>
      </c>
      <c r="B107">
        <v>365</v>
      </c>
    </row>
    <row r="108" spans="1:2" x14ac:dyDescent="0.2">
      <c r="A108">
        <v>2018</v>
      </c>
      <c r="B108">
        <v>365</v>
      </c>
    </row>
    <row r="109" spans="1:2" x14ac:dyDescent="0.2">
      <c r="A109">
        <v>2019</v>
      </c>
      <c r="B109">
        <v>365</v>
      </c>
    </row>
    <row r="110" spans="1:2" x14ac:dyDescent="0.2">
      <c r="A110">
        <v>2020</v>
      </c>
      <c r="B110">
        <v>366</v>
      </c>
    </row>
    <row r="111" spans="1:2" x14ac:dyDescent="0.2">
      <c r="A111">
        <v>2021</v>
      </c>
      <c r="B111">
        <v>365</v>
      </c>
    </row>
    <row r="112" spans="1:2" x14ac:dyDescent="0.2">
      <c r="A112">
        <v>2022</v>
      </c>
      <c r="B112">
        <v>365</v>
      </c>
    </row>
    <row r="113" spans="1:2" x14ac:dyDescent="0.2">
      <c r="A113">
        <v>2023</v>
      </c>
      <c r="B113">
        <v>365</v>
      </c>
    </row>
    <row r="114" spans="1:2" x14ac:dyDescent="0.2">
      <c r="A114">
        <v>2024</v>
      </c>
      <c r="B114">
        <v>366</v>
      </c>
    </row>
    <row r="115" spans="1:2" x14ac:dyDescent="0.2">
      <c r="A115">
        <v>2025</v>
      </c>
      <c r="B115">
        <v>365</v>
      </c>
    </row>
    <row r="116" spans="1:2" x14ac:dyDescent="0.2">
      <c r="A116">
        <v>2026</v>
      </c>
      <c r="B116">
        <v>365</v>
      </c>
    </row>
    <row r="117" spans="1:2" x14ac:dyDescent="0.2">
      <c r="A117">
        <v>2027</v>
      </c>
      <c r="B117">
        <v>365</v>
      </c>
    </row>
    <row r="118" spans="1:2" x14ac:dyDescent="0.2">
      <c r="A118">
        <v>2028</v>
      </c>
      <c r="B118">
        <v>366</v>
      </c>
    </row>
    <row r="119" spans="1:2" x14ac:dyDescent="0.2">
      <c r="A119">
        <v>2029</v>
      </c>
      <c r="B119">
        <v>365</v>
      </c>
    </row>
    <row r="120" spans="1:2" x14ac:dyDescent="0.2">
      <c r="A120">
        <v>2030</v>
      </c>
      <c r="B120">
        <v>365</v>
      </c>
    </row>
    <row r="121" spans="1:2" x14ac:dyDescent="0.2">
      <c r="A121">
        <v>2031</v>
      </c>
      <c r="B121">
        <v>365</v>
      </c>
    </row>
    <row r="122" spans="1:2" x14ac:dyDescent="0.2">
      <c r="A122">
        <v>2032</v>
      </c>
      <c r="B122">
        <v>366</v>
      </c>
    </row>
    <row r="123" spans="1:2" x14ac:dyDescent="0.2">
      <c r="A123">
        <v>2033</v>
      </c>
      <c r="B123">
        <v>365</v>
      </c>
    </row>
    <row r="124" spans="1:2" x14ac:dyDescent="0.2">
      <c r="A124">
        <v>2034</v>
      </c>
      <c r="B124">
        <v>365</v>
      </c>
    </row>
    <row r="125" spans="1:2" x14ac:dyDescent="0.2">
      <c r="A125">
        <v>2035</v>
      </c>
      <c r="B125">
        <v>365</v>
      </c>
    </row>
    <row r="126" spans="1:2" x14ac:dyDescent="0.2">
      <c r="A126">
        <v>2036</v>
      </c>
      <c r="B126">
        <v>366</v>
      </c>
    </row>
    <row r="127" spans="1:2" x14ac:dyDescent="0.2">
      <c r="A127">
        <v>2037</v>
      </c>
      <c r="B127">
        <v>365</v>
      </c>
    </row>
    <row r="128" spans="1:2" x14ac:dyDescent="0.2">
      <c r="A128">
        <v>2038</v>
      </c>
      <c r="B128">
        <v>365</v>
      </c>
    </row>
    <row r="129" spans="1:2" x14ac:dyDescent="0.2">
      <c r="A129">
        <v>2039</v>
      </c>
      <c r="B129">
        <v>365</v>
      </c>
    </row>
    <row r="130" spans="1:2" x14ac:dyDescent="0.2">
      <c r="A130">
        <v>2040</v>
      </c>
      <c r="B130">
        <v>366</v>
      </c>
    </row>
    <row r="131" spans="1:2" x14ac:dyDescent="0.2">
      <c r="A131">
        <v>2041</v>
      </c>
      <c r="B131">
        <v>365</v>
      </c>
    </row>
    <row r="132" spans="1:2" x14ac:dyDescent="0.2">
      <c r="A132">
        <v>2042</v>
      </c>
      <c r="B132">
        <v>365</v>
      </c>
    </row>
    <row r="133" spans="1:2" x14ac:dyDescent="0.2">
      <c r="A133">
        <v>2043</v>
      </c>
      <c r="B133">
        <v>365</v>
      </c>
    </row>
    <row r="134" spans="1:2" x14ac:dyDescent="0.2">
      <c r="A134">
        <v>2044</v>
      </c>
      <c r="B134">
        <v>366</v>
      </c>
    </row>
    <row r="135" spans="1:2" x14ac:dyDescent="0.2">
      <c r="A135">
        <v>2045</v>
      </c>
      <c r="B135">
        <v>365</v>
      </c>
    </row>
    <row r="136" spans="1:2" x14ac:dyDescent="0.2">
      <c r="A136">
        <v>2046</v>
      </c>
      <c r="B136">
        <v>365</v>
      </c>
    </row>
    <row r="137" spans="1:2" x14ac:dyDescent="0.2">
      <c r="A137">
        <v>2047</v>
      </c>
      <c r="B137">
        <v>365</v>
      </c>
    </row>
    <row r="138" spans="1:2" x14ac:dyDescent="0.2">
      <c r="A138">
        <v>2048</v>
      </c>
      <c r="B138">
        <v>366</v>
      </c>
    </row>
    <row r="139" spans="1:2" x14ac:dyDescent="0.2">
      <c r="A139">
        <v>2049</v>
      </c>
      <c r="B139">
        <v>365</v>
      </c>
    </row>
    <row r="140" spans="1:2" x14ac:dyDescent="0.2">
      <c r="A140">
        <v>2050</v>
      </c>
      <c r="B140">
        <v>365</v>
      </c>
    </row>
    <row r="141" spans="1:2" x14ac:dyDescent="0.2">
      <c r="A141">
        <v>2051</v>
      </c>
      <c r="B141">
        <v>365</v>
      </c>
    </row>
    <row r="142" spans="1:2" x14ac:dyDescent="0.2">
      <c r="A142">
        <v>2052</v>
      </c>
      <c r="B142">
        <v>366</v>
      </c>
    </row>
    <row r="143" spans="1:2" x14ac:dyDescent="0.2">
      <c r="A143">
        <v>2053</v>
      </c>
      <c r="B143">
        <v>365</v>
      </c>
    </row>
    <row r="144" spans="1:2" x14ac:dyDescent="0.2">
      <c r="A144">
        <v>2054</v>
      </c>
      <c r="B144">
        <v>365</v>
      </c>
    </row>
    <row r="145" spans="1:2" x14ac:dyDescent="0.2">
      <c r="A145">
        <v>2055</v>
      </c>
      <c r="B145">
        <v>365</v>
      </c>
    </row>
    <row r="146" spans="1:2" x14ac:dyDescent="0.2">
      <c r="A146">
        <v>2056</v>
      </c>
      <c r="B146">
        <v>366</v>
      </c>
    </row>
    <row r="147" spans="1:2" x14ac:dyDescent="0.2">
      <c r="A147">
        <v>2057</v>
      </c>
      <c r="B147">
        <v>365</v>
      </c>
    </row>
    <row r="148" spans="1:2" x14ac:dyDescent="0.2">
      <c r="A148">
        <v>2058</v>
      </c>
      <c r="B148">
        <v>365</v>
      </c>
    </row>
    <row r="149" spans="1:2" x14ac:dyDescent="0.2">
      <c r="A149">
        <v>2059</v>
      </c>
      <c r="B149">
        <v>365</v>
      </c>
    </row>
    <row r="150" spans="1:2" x14ac:dyDescent="0.2">
      <c r="A150">
        <v>2060</v>
      </c>
      <c r="B150">
        <v>366</v>
      </c>
    </row>
    <row r="151" spans="1:2" x14ac:dyDescent="0.2">
      <c r="A151">
        <v>2061</v>
      </c>
      <c r="B151">
        <v>365</v>
      </c>
    </row>
    <row r="152" spans="1:2" x14ac:dyDescent="0.2">
      <c r="A152">
        <v>2062</v>
      </c>
      <c r="B152">
        <v>365</v>
      </c>
    </row>
    <row r="153" spans="1:2" x14ac:dyDescent="0.2">
      <c r="A153">
        <v>2063</v>
      </c>
      <c r="B153">
        <v>365</v>
      </c>
    </row>
    <row r="154" spans="1:2" x14ac:dyDescent="0.2">
      <c r="A154">
        <v>2064</v>
      </c>
      <c r="B154">
        <v>366</v>
      </c>
    </row>
    <row r="155" spans="1:2" x14ac:dyDescent="0.2">
      <c r="A155">
        <v>2065</v>
      </c>
      <c r="B155">
        <v>365</v>
      </c>
    </row>
    <row r="156" spans="1:2" x14ac:dyDescent="0.2">
      <c r="A156">
        <v>2066</v>
      </c>
      <c r="B156">
        <v>365</v>
      </c>
    </row>
    <row r="157" spans="1:2" x14ac:dyDescent="0.2">
      <c r="A157">
        <v>2067</v>
      </c>
      <c r="B157">
        <v>365</v>
      </c>
    </row>
    <row r="158" spans="1:2" x14ac:dyDescent="0.2">
      <c r="A158">
        <v>2068</v>
      </c>
      <c r="B158">
        <v>366</v>
      </c>
    </row>
    <row r="159" spans="1:2" x14ac:dyDescent="0.2">
      <c r="A159">
        <v>2069</v>
      </c>
      <c r="B159">
        <v>365</v>
      </c>
    </row>
    <row r="160" spans="1:2" x14ac:dyDescent="0.2">
      <c r="A160">
        <v>2070</v>
      </c>
      <c r="B160">
        <v>365</v>
      </c>
    </row>
    <row r="161" spans="1:2" x14ac:dyDescent="0.2">
      <c r="A161">
        <v>2071</v>
      </c>
      <c r="B161">
        <v>365</v>
      </c>
    </row>
    <row r="162" spans="1:2" x14ac:dyDescent="0.2">
      <c r="A162">
        <v>2072</v>
      </c>
      <c r="B162">
        <v>366</v>
      </c>
    </row>
    <row r="163" spans="1:2" x14ac:dyDescent="0.2">
      <c r="A163">
        <v>2073</v>
      </c>
      <c r="B163">
        <v>365</v>
      </c>
    </row>
    <row r="164" spans="1:2" x14ac:dyDescent="0.2">
      <c r="A164">
        <v>2074</v>
      </c>
      <c r="B164">
        <v>365</v>
      </c>
    </row>
    <row r="165" spans="1:2" x14ac:dyDescent="0.2">
      <c r="A165">
        <v>2075</v>
      </c>
      <c r="B165">
        <v>365</v>
      </c>
    </row>
    <row r="166" spans="1:2" x14ac:dyDescent="0.2">
      <c r="A166">
        <v>2076</v>
      </c>
      <c r="B166">
        <v>366</v>
      </c>
    </row>
    <row r="167" spans="1:2" x14ac:dyDescent="0.2">
      <c r="A167">
        <v>2077</v>
      </c>
      <c r="B167">
        <v>365</v>
      </c>
    </row>
    <row r="168" spans="1:2" x14ac:dyDescent="0.2">
      <c r="A168">
        <v>2078</v>
      </c>
      <c r="B168">
        <v>365</v>
      </c>
    </row>
    <row r="169" spans="1:2" x14ac:dyDescent="0.2">
      <c r="A169">
        <v>2079</v>
      </c>
      <c r="B169">
        <v>365</v>
      </c>
    </row>
    <row r="170" spans="1:2" x14ac:dyDescent="0.2">
      <c r="A170">
        <v>2080</v>
      </c>
      <c r="B170">
        <v>366</v>
      </c>
    </row>
    <row r="171" spans="1:2" x14ac:dyDescent="0.2">
      <c r="A171">
        <v>2081</v>
      </c>
      <c r="B171">
        <v>365</v>
      </c>
    </row>
    <row r="172" spans="1:2" x14ac:dyDescent="0.2">
      <c r="A172">
        <v>2082</v>
      </c>
      <c r="B172">
        <v>365</v>
      </c>
    </row>
    <row r="173" spans="1:2" x14ac:dyDescent="0.2">
      <c r="A173">
        <v>2083</v>
      </c>
      <c r="B173">
        <v>365</v>
      </c>
    </row>
    <row r="174" spans="1:2" x14ac:dyDescent="0.2">
      <c r="A174">
        <v>2084</v>
      </c>
      <c r="B174">
        <v>366</v>
      </c>
    </row>
    <row r="175" spans="1:2" x14ac:dyDescent="0.2">
      <c r="A175">
        <v>2085</v>
      </c>
      <c r="B175">
        <v>365</v>
      </c>
    </row>
    <row r="176" spans="1:2" x14ac:dyDescent="0.2">
      <c r="A176">
        <v>2086</v>
      </c>
      <c r="B176">
        <v>365</v>
      </c>
    </row>
    <row r="177" spans="1:2" x14ac:dyDescent="0.2">
      <c r="A177">
        <v>2087</v>
      </c>
      <c r="B177">
        <v>365</v>
      </c>
    </row>
    <row r="178" spans="1:2" x14ac:dyDescent="0.2">
      <c r="A178">
        <v>2088</v>
      </c>
      <c r="B178">
        <v>366</v>
      </c>
    </row>
    <row r="179" spans="1:2" x14ac:dyDescent="0.2">
      <c r="A179">
        <v>2089</v>
      </c>
      <c r="B179">
        <v>365</v>
      </c>
    </row>
    <row r="180" spans="1:2" x14ac:dyDescent="0.2">
      <c r="A180">
        <v>2090</v>
      </c>
      <c r="B180">
        <v>365</v>
      </c>
    </row>
    <row r="181" spans="1:2" x14ac:dyDescent="0.2">
      <c r="A181">
        <v>2091</v>
      </c>
      <c r="B181">
        <v>365</v>
      </c>
    </row>
    <row r="182" spans="1:2" x14ac:dyDescent="0.2">
      <c r="A182">
        <v>2092</v>
      </c>
      <c r="B182">
        <v>366</v>
      </c>
    </row>
    <row r="183" spans="1:2" x14ac:dyDescent="0.2">
      <c r="A183">
        <v>2093</v>
      </c>
      <c r="B183">
        <v>365</v>
      </c>
    </row>
    <row r="184" spans="1:2" x14ac:dyDescent="0.2">
      <c r="A184">
        <v>2094</v>
      </c>
      <c r="B184">
        <v>365</v>
      </c>
    </row>
    <row r="185" spans="1:2" x14ac:dyDescent="0.2">
      <c r="A185">
        <v>2095</v>
      </c>
      <c r="B185">
        <v>365</v>
      </c>
    </row>
    <row r="186" spans="1:2" x14ac:dyDescent="0.2">
      <c r="A186">
        <v>2096</v>
      </c>
      <c r="B186">
        <v>366</v>
      </c>
    </row>
    <row r="187" spans="1:2" x14ac:dyDescent="0.2">
      <c r="A187">
        <v>2097</v>
      </c>
      <c r="B187">
        <v>365</v>
      </c>
    </row>
    <row r="188" spans="1:2" x14ac:dyDescent="0.2">
      <c r="A188">
        <v>2098</v>
      </c>
      <c r="B188">
        <v>365</v>
      </c>
    </row>
    <row r="189" spans="1:2" x14ac:dyDescent="0.2">
      <c r="A189">
        <v>2099</v>
      </c>
      <c r="B189">
        <v>365</v>
      </c>
    </row>
    <row r="190" spans="1:2" x14ac:dyDescent="0.2">
      <c r="A190">
        <v>2100</v>
      </c>
      <c r="B190">
        <v>366</v>
      </c>
    </row>
  </sheetData>
  <sheetProtection select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FE5D-74DF-4AF5-9BCE-E064669AD96E}">
  <sheetPr codeName="Sheet4"/>
  <dimension ref="A1"/>
  <sheetViews>
    <sheetView workbookViewId="0">
      <selection activeCell="P87" sqref="P87"/>
    </sheetView>
  </sheetViews>
  <sheetFormatPr defaultRowHeight="14.25" x14ac:dyDescent="0.2"/>
  <sheetData>
    <row r="1" spans="1:1" x14ac:dyDescent="0.2">
      <c r="A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Formula</vt:lpstr>
      <vt:lpstr>Year Data</vt:lpstr>
      <vt:lpstr>Leap Year</vt:lpstr>
      <vt:lpstr>Password</vt:lpstr>
      <vt:lpstr>bday</vt:lpstr>
      <vt:lpstr>endday</vt:lpstr>
      <vt:lpstr>tday</vt:lpstr>
      <vt:lpstr>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Noordhoek</dc:creator>
  <cp:lastModifiedBy>Andrew Lowy</cp:lastModifiedBy>
  <dcterms:created xsi:type="dcterms:W3CDTF">2019-05-04T15:48:14Z</dcterms:created>
  <dcterms:modified xsi:type="dcterms:W3CDTF">2025-07-22T15:38:34Z</dcterms:modified>
</cp:coreProperties>
</file>